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imac24/Documents/OKUL SPORLARI 2025 2026/GCO BELGELER/"/>
    </mc:Choice>
  </mc:AlternateContent>
  <xr:revisionPtr revIDLastSave="0" documentId="13_ncr:1_{FA208B4C-0648-F645-AD22-303923767FF4}" xr6:coauthVersionLast="47" xr6:coauthVersionMax="47" xr10:uidLastSave="{00000000-0000-0000-0000-000000000000}"/>
  <bookViews>
    <workbookView xWindow="2460" yWindow="1020" windowWidth="34700" windowHeight="20940" xr2:uid="{A936BCD1-946C-054D-A802-7FDC66EC1962}"/>
  </bookViews>
  <sheets>
    <sheet name="VERI-GIRISI" sheetId="2" r:id="rId1"/>
    <sheet name="OTOMATIK-HESAPLAM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6" i="1" l="1"/>
  <c r="C2" i="1"/>
  <c r="AB2" i="1"/>
  <c r="Z2" i="1"/>
  <c r="AD2" i="1"/>
  <c r="V2" i="1"/>
  <c r="A1" i="1" l="1"/>
  <c r="A3" i="2" s="1"/>
  <c r="AT47" i="1"/>
  <c r="N47" i="1" s="1"/>
  <c r="AT52" i="1"/>
  <c r="F52" i="1" s="1"/>
  <c r="AT51" i="1"/>
  <c r="R51" i="1" s="1"/>
  <c r="AT48" i="1"/>
  <c r="J48" i="1" s="1"/>
  <c r="AT44" i="1"/>
  <c r="R44" i="1" s="1"/>
  <c r="AT43" i="1"/>
  <c r="N43" i="1" s="1"/>
  <c r="AT39" i="1"/>
  <c r="N39" i="1" s="1"/>
  <c r="AT35" i="1"/>
  <c r="F35" i="1" s="1"/>
  <c r="AT31" i="1"/>
  <c r="J31" i="1" s="1"/>
  <c r="AT30" i="1"/>
  <c r="N30" i="1" s="1"/>
  <c r="AT27" i="1"/>
  <c r="R27" i="1" s="1"/>
  <c r="AT26" i="1"/>
  <c r="F26" i="1" s="1"/>
  <c r="AT23" i="1"/>
  <c r="P23" i="1" s="1"/>
  <c r="AT22" i="1"/>
  <c r="T22" i="1" s="1"/>
  <c r="AT19" i="1"/>
  <c r="H19" i="1" s="1"/>
  <c r="AT18" i="1"/>
  <c r="T18" i="1" s="1"/>
  <c r="AT15" i="1"/>
  <c r="T15" i="1" s="1"/>
  <c r="AT14" i="1"/>
  <c r="L14" i="1" s="1"/>
  <c r="AT11" i="1"/>
  <c r="T11" i="1" s="1"/>
  <c r="AT10" i="1"/>
  <c r="P10" i="1" s="1"/>
  <c r="AT55" i="1"/>
  <c r="F55" i="1" s="1"/>
  <c r="AT42" i="1"/>
  <c r="R42" i="1" s="1"/>
  <c r="AT38" i="1"/>
  <c r="N38" i="1" s="1"/>
  <c r="AT17" i="1"/>
  <c r="T17" i="1" s="1"/>
  <c r="AT9" i="1"/>
  <c r="T9" i="1" s="1"/>
  <c r="AT41" i="1"/>
  <c r="J41" i="1" s="1"/>
  <c r="AT37" i="1"/>
  <c r="F37" i="1" s="1"/>
  <c r="AT33" i="1"/>
  <c r="N33" i="1" s="1"/>
  <c r="AT32" i="1"/>
  <c r="F32" i="1" s="1"/>
  <c r="AT28" i="1"/>
  <c r="F28" i="1" s="1"/>
  <c r="AT24" i="1"/>
  <c r="L24" i="1" s="1"/>
  <c r="AT20" i="1"/>
  <c r="L20" i="1" s="1"/>
  <c r="AT16" i="1"/>
  <c r="L16" i="1" s="1"/>
  <c r="AT12" i="1"/>
  <c r="T12" i="1" s="1"/>
  <c r="AT34" i="1"/>
  <c r="R34" i="1" s="1"/>
  <c r="AT29" i="1"/>
  <c r="F29" i="1" s="1"/>
  <c r="AT25" i="1"/>
  <c r="P25" i="1" s="1"/>
  <c r="AT21" i="1"/>
  <c r="L21" i="1" s="1"/>
  <c r="AT13" i="1"/>
  <c r="H13" i="1" s="1"/>
  <c r="AT8" i="1"/>
  <c r="H8" i="1" s="1"/>
  <c r="AT50" i="1"/>
  <c r="R50" i="1" s="1"/>
  <c r="AT46" i="1"/>
  <c r="N46" i="1" s="1"/>
  <c r="AT53" i="1"/>
  <c r="R53" i="1" s="1"/>
  <c r="AT49" i="1"/>
  <c r="J49" i="1" s="1"/>
  <c r="AT45" i="1"/>
  <c r="J45" i="1" s="1"/>
  <c r="AT40" i="1"/>
  <c r="R40" i="1" s="1"/>
  <c r="AT36" i="1"/>
  <c r="J36" i="1" s="1"/>
  <c r="AT54" i="1"/>
  <c r="N54" i="1" s="1"/>
  <c r="AT7" i="1"/>
  <c r="V7" i="1" s="1"/>
  <c r="F47" i="1"/>
  <c r="J47" i="1"/>
  <c r="V47" i="1"/>
  <c r="H47" i="1"/>
  <c r="P47" i="1"/>
  <c r="V31" i="1"/>
  <c r="J46" i="1"/>
  <c r="T46" i="1"/>
  <c r="J52" i="1"/>
  <c r="R52" i="1"/>
  <c r="H52" i="1"/>
  <c r="P52" i="1"/>
  <c r="H14" i="1"/>
  <c r="T14" i="1"/>
  <c r="J14" i="1"/>
  <c r="F14" i="1"/>
  <c r="V14" i="1"/>
  <c r="F41" i="1"/>
  <c r="N41" i="1"/>
  <c r="V41" i="1"/>
  <c r="L41" i="1"/>
  <c r="P41" i="1"/>
  <c r="N50" i="1"/>
  <c r="H50" i="1"/>
  <c r="H12" i="1"/>
  <c r="N12" i="1"/>
  <c r="V12" i="1"/>
  <c r="J30" i="1"/>
  <c r="R30" i="1"/>
  <c r="V30" i="1"/>
  <c r="P30" i="1"/>
  <c r="T30" i="1"/>
  <c r="F56" i="1"/>
  <c r="L56" i="1"/>
  <c r="V56" i="1"/>
  <c r="H56" i="1"/>
  <c r="R56" i="1"/>
  <c r="N56" i="1"/>
  <c r="T56" i="1"/>
  <c r="J56" i="1"/>
  <c r="P56" i="1"/>
  <c r="B31" i="1"/>
  <c r="B52" i="1"/>
  <c r="B41" i="1"/>
  <c r="B56" i="1"/>
  <c r="B15" i="1"/>
  <c r="B47" i="1"/>
  <c r="B14" i="1"/>
  <c r="B12" i="1"/>
  <c r="B30" i="1"/>
  <c r="T50" i="1" l="1"/>
  <c r="N53" i="1"/>
  <c r="V50" i="1"/>
  <c r="L53" i="1"/>
  <c r="B37" i="1"/>
  <c r="Y37" i="1" s="1"/>
  <c r="F50" i="1"/>
  <c r="R9" i="1"/>
  <c r="L9" i="1"/>
  <c r="F9" i="1"/>
  <c r="H9" i="1"/>
  <c r="V9" i="1"/>
  <c r="T39" i="1"/>
  <c r="V39" i="1"/>
  <c r="R39" i="1"/>
  <c r="V38" i="1"/>
  <c r="T19" i="1"/>
  <c r="J39" i="1"/>
  <c r="B39" i="1"/>
  <c r="Y39" i="1" s="1"/>
  <c r="J38" i="1"/>
  <c r="V46" i="1"/>
  <c r="L13" i="1"/>
  <c r="R22" i="1"/>
  <c r="R21" i="1"/>
  <c r="B28" i="1"/>
  <c r="Y28" i="1" s="1"/>
  <c r="J27" i="1"/>
  <c r="J21" i="1"/>
  <c r="F46" i="1"/>
  <c r="V40" i="1"/>
  <c r="P45" i="1"/>
  <c r="V44" i="1"/>
  <c r="B38" i="1"/>
  <c r="Y38" i="1" s="1"/>
  <c r="R13" i="1"/>
  <c r="N44" i="1"/>
  <c r="P19" i="1"/>
  <c r="P39" i="1"/>
  <c r="R38" i="1"/>
  <c r="B51" i="1"/>
  <c r="Y51" i="1" s="1"/>
  <c r="B19" i="1"/>
  <c r="Y19" i="1" s="1"/>
  <c r="L27" i="1"/>
  <c r="H23" i="1"/>
  <c r="J53" i="1"/>
  <c r="P36" i="1"/>
  <c r="L51" i="1"/>
  <c r="H25" i="1"/>
  <c r="T51" i="1"/>
  <c r="B27" i="1"/>
  <c r="Y27" i="1" s="1"/>
  <c r="N27" i="1"/>
  <c r="T38" i="1"/>
  <c r="F53" i="1"/>
  <c r="L36" i="1"/>
  <c r="V51" i="1"/>
  <c r="P38" i="1"/>
  <c r="F36" i="1"/>
  <c r="J44" i="1"/>
  <c r="F40" i="1"/>
  <c r="B44" i="1"/>
  <c r="Y44" i="1" s="1"/>
  <c r="B23" i="1"/>
  <c r="Y23" i="1" s="1"/>
  <c r="H44" i="1"/>
  <c r="J28" i="1"/>
  <c r="J43" i="1"/>
  <c r="F25" i="1"/>
  <c r="H40" i="1"/>
  <c r="F23" i="1"/>
  <c r="T53" i="1"/>
  <c r="J37" i="1"/>
  <c r="V22" i="1"/>
  <c r="F34" i="1"/>
  <c r="B21" i="1"/>
  <c r="Y21" i="1" s="1"/>
  <c r="J40" i="1"/>
  <c r="J22" i="1"/>
  <c r="T21" i="1"/>
  <c r="T43" i="1"/>
  <c r="R55" i="1"/>
  <c r="N45" i="1"/>
  <c r="L28" i="1"/>
  <c r="P43" i="1"/>
  <c r="L55" i="1"/>
  <c r="R25" i="1"/>
  <c r="L37" i="1"/>
  <c r="H21" i="1"/>
  <c r="J51" i="1"/>
  <c r="L42" i="1"/>
  <c r="L45" i="1"/>
  <c r="N55" i="1"/>
  <c r="H22" i="1"/>
  <c r="B55" i="1"/>
  <c r="Y55" i="1" s="1"/>
  <c r="V45" i="1"/>
  <c r="F44" i="1"/>
  <c r="P21" i="1"/>
  <c r="T42" i="1"/>
  <c r="B40" i="1"/>
  <c r="AM40" i="1" s="1"/>
  <c r="B42" i="1"/>
  <c r="AM42" i="1" s="1"/>
  <c r="F45" i="1"/>
  <c r="T44" i="1"/>
  <c r="H28" i="1"/>
  <c r="V43" i="1"/>
  <c r="P55" i="1"/>
  <c r="T25" i="1"/>
  <c r="R23" i="1"/>
  <c r="H37" i="1"/>
  <c r="P46" i="1"/>
  <c r="F51" i="1"/>
  <c r="N42" i="1"/>
  <c r="B43" i="1"/>
  <c r="Y43" i="1" s="1"/>
  <c r="B22" i="1"/>
  <c r="Y22" i="1" s="1"/>
  <c r="B45" i="1"/>
  <c r="Y45" i="1" s="1"/>
  <c r="B34" i="1"/>
  <c r="Y34" i="1" s="1"/>
  <c r="L44" i="1"/>
  <c r="R28" i="1"/>
  <c r="R43" i="1"/>
  <c r="J55" i="1"/>
  <c r="N25" i="1"/>
  <c r="L40" i="1"/>
  <c r="N23" i="1"/>
  <c r="P53" i="1"/>
  <c r="R37" i="1"/>
  <c r="J42" i="1"/>
  <c r="B25" i="1"/>
  <c r="Y25" i="1" s="1"/>
  <c r="B36" i="1"/>
  <c r="Y36" i="1" s="1"/>
  <c r="B16" i="1"/>
  <c r="Y16" i="1" s="1"/>
  <c r="T45" i="1"/>
  <c r="R45" i="1"/>
  <c r="N13" i="1"/>
  <c r="H30" i="1"/>
  <c r="F30" i="1"/>
  <c r="P28" i="1"/>
  <c r="N28" i="1"/>
  <c r="F12" i="1"/>
  <c r="H43" i="1"/>
  <c r="F43" i="1"/>
  <c r="J19" i="1"/>
  <c r="P50" i="1"/>
  <c r="J50" i="1"/>
  <c r="H55" i="1"/>
  <c r="T41" i="1"/>
  <c r="R41" i="1"/>
  <c r="J25" i="1"/>
  <c r="L25" i="1"/>
  <c r="N9" i="1"/>
  <c r="T40" i="1"/>
  <c r="N40" i="1"/>
  <c r="N14" i="1"/>
  <c r="P14" i="1"/>
  <c r="H39" i="1"/>
  <c r="F39" i="1"/>
  <c r="T23" i="1"/>
  <c r="H38" i="1"/>
  <c r="F38" i="1"/>
  <c r="V53" i="1"/>
  <c r="P37" i="1"/>
  <c r="N37" i="1"/>
  <c r="V21" i="1"/>
  <c r="L52" i="1"/>
  <c r="N52" i="1"/>
  <c r="V36" i="1"/>
  <c r="H46" i="1"/>
  <c r="P51" i="1"/>
  <c r="N51" i="1"/>
  <c r="F31" i="1"/>
  <c r="P22" i="1"/>
  <c r="V42" i="1"/>
  <c r="T47" i="1"/>
  <c r="R47" i="1"/>
  <c r="R46" i="1"/>
  <c r="B13" i="1"/>
  <c r="Y13" i="1" s="1"/>
  <c r="B9" i="1"/>
  <c r="Y9" i="1" s="1"/>
  <c r="B50" i="1"/>
  <c r="Y50" i="1" s="1"/>
  <c r="B24" i="1"/>
  <c r="Y24" i="1" s="1"/>
  <c r="B53" i="1"/>
  <c r="Y53" i="1" s="1"/>
  <c r="B46" i="1"/>
  <c r="Y46" i="1" s="1"/>
  <c r="B32" i="1"/>
  <c r="Y32" i="1" s="1"/>
  <c r="H45" i="1"/>
  <c r="F13" i="1"/>
  <c r="L30" i="1"/>
  <c r="P44" i="1"/>
  <c r="T28" i="1"/>
  <c r="V28" i="1"/>
  <c r="J12" i="1"/>
  <c r="L43" i="1"/>
  <c r="H27" i="1"/>
  <c r="V19" i="1"/>
  <c r="L50" i="1"/>
  <c r="T55" i="1"/>
  <c r="V55" i="1"/>
  <c r="H41" i="1"/>
  <c r="V25" i="1"/>
  <c r="J9" i="1"/>
  <c r="P9" i="1"/>
  <c r="P40" i="1"/>
  <c r="N24" i="1"/>
  <c r="R14" i="1"/>
  <c r="L39" i="1"/>
  <c r="J23" i="1"/>
  <c r="L23" i="1"/>
  <c r="L38" i="1"/>
  <c r="H53" i="1"/>
  <c r="T37" i="1"/>
  <c r="V37" i="1"/>
  <c r="F21" i="1"/>
  <c r="T52" i="1"/>
  <c r="V52" i="1"/>
  <c r="N36" i="1"/>
  <c r="L46" i="1"/>
  <c r="H51" i="1"/>
  <c r="T31" i="1"/>
  <c r="F22" i="1"/>
  <c r="L22" i="1"/>
  <c r="H42" i="1"/>
  <c r="F42" i="1"/>
  <c r="L47" i="1"/>
  <c r="T36" i="1"/>
  <c r="R36" i="1"/>
  <c r="P42" i="1"/>
  <c r="J34" i="1"/>
  <c r="B11" i="1"/>
  <c r="Y11" i="1" s="1"/>
  <c r="J13" i="1"/>
  <c r="T13" i="1"/>
  <c r="T27" i="1"/>
  <c r="V27" i="1"/>
  <c r="F27" i="1"/>
  <c r="N19" i="1"/>
  <c r="L19" i="1"/>
  <c r="F24" i="1"/>
  <c r="V13" i="1"/>
  <c r="P13" i="1"/>
  <c r="P27" i="1"/>
  <c r="R19" i="1"/>
  <c r="F19" i="1"/>
  <c r="T24" i="1"/>
  <c r="V24" i="1"/>
  <c r="H24" i="1"/>
  <c r="N21" i="1"/>
  <c r="N22" i="1"/>
  <c r="J24" i="1"/>
  <c r="P24" i="1"/>
  <c r="R24" i="1"/>
  <c r="B48" i="1"/>
  <c r="Y48" i="1" s="1"/>
  <c r="B35" i="1"/>
  <c r="Y35" i="1" s="1"/>
  <c r="F18" i="1"/>
  <c r="P18" i="1"/>
  <c r="P26" i="1"/>
  <c r="P29" i="1"/>
  <c r="B18" i="1"/>
  <c r="Y18" i="1" s="1"/>
  <c r="B20" i="1"/>
  <c r="Y20" i="1" s="1"/>
  <c r="R18" i="1"/>
  <c r="L18" i="1"/>
  <c r="R29" i="1"/>
  <c r="R26" i="1"/>
  <c r="B29" i="1"/>
  <c r="Y29" i="1" s="1"/>
  <c r="B26" i="1"/>
  <c r="Y26" i="1" s="1"/>
  <c r="B33" i="1"/>
  <c r="Y33" i="1" s="1"/>
  <c r="V18" i="1"/>
  <c r="J18" i="1"/>
  <c r="H18" i="1"/>
  <c r="N29" i="1"/>
  <c r="N18" i="1"/>
  <c r="N34" i="1"/>
  <c r="P12" i="1"/>
  <c r="R12" i="1"/>
  <c r="L12" i="1"/>
  <c r="R11" i="1"/>
  <c r="N11" i="1"/>
  <c r="P11" i="1"/>
  <c r="L11" i="1"/>
  <c r="V11" i="1"/>
  <c r="F11" i="1"/>
  <c r="H11" i="1"/>
  <c r="J11" i="1"/>
  <c r="P7" i="1"/>
  <c r="J7" i="1"/>
  <c r="R7" i="1"/>
  <c r="H7" i="1"/>
  <c r="L7" i="1"/>
  <c r="T7" i="1"/>
  <c r="B7" i="1"/>
  <c r="Y7" i="1" s="1"/>
  <c r="F7" i="1"/>
  <c r="N7" i="1"/>
  <c r="R8" i="1"/>
  <c r="B10" i="1"/>
  <c r="Y10" i="1" s="1"/>
  <c r="B17" i="1"/>
  <c r="Y17" i="1" s="1"/>
  <c r="N8" i="1"/>
  <c r="J8" i="1"/>
  <c r="B8" i="1"/>
  <c r="Y8" i="1" s="1"/>
  <c r="P8" i="1"/>
  <c r="L8" i="1"/>
  <c r="L34" i="1"/>
  <c r="T34" i="1"/>
  <c r="L29" i="1"/>
  <c r="J29" i="1"/>
  <c r="J33" i="1"/>
  <c r="B54" i="1"/>
  <c r="Y54" i="1" s="1"/>
  <c r="B49" i="1"/>
  <c r="Y49" i="1" s="1"/>
  <c r="T8" i="1"/>
  <c r="H29" i="1"/>
  <c r="R10" i="1"/>
  <c r="H34" i="1"/>
  <c r="L10" i="1"/>
  <c r="T48" i="1"/>
  <c r="J54" i="1"/>
  <c r="V34" i="1"/>
  <c r="T49" i="1"/>
  <c r="V20" i="1"/>
  <c r="V49" i="1"/>
  <c r="V17" i="1"/>
  <c r="V48" i="1"/>
  <c r="J20" i="1"/>
  <c r="L35" i="1"/>
  <c r="F49" i="1"/>
  <c r="P17" i="1"/>
  <c r="F48" i="1"/>
  <c r="H54" i="1"/>
  <c r="H20" i="1"/>
  <c r="R35" i="1"/>
  <c r="H33" i="1"/>
  <c r="V8" i="1"/>
  <c r="F8" i="1"/>
  <c r="T29" i="1"/>
  <c r="V29" i="1"/>
  <c r="L26" i="1"/>
  <c r="N26" i="1"/>
  <c r="V10" i="1"/>
  <c r="J10" i="1"/>
  <c r="H10" i="1"/>
  <c r="T54" i="1"/>
  <c r="V54" i="1"/>
  <c r="F54" i="1"/>
  <c r="N20" i="1"/>
  <c r="T20" i="1"/>
  <c r="P35" i="1"/>
  <c r="N35" i="1"/>
  <c r="P49" i="1"/>
  <c r="R49" i="1"/>
  <c r="T33" i="1"/>
  <c r="V33" i="1"/>
  <c r="F33" i="1"/>
  <c r="N17" i="1"/>
  <c r="L17" i="1"/>
  <c r="P48" i="1"/>
  <c r="R48" i="1"/>
  <c r="H26" i="1"/>
  <c r="J26" i="1"/>
  <c r="N10" i="1"/>
  <c r="T10" i="1"/>
  <c r="L54" i="1"/>
  <c r="R54" i="1"/>
  <c r="H36" i="1"/>
  <c r="F20" i="1"/>
  <c r="P20" i="1"/>
  <c r="T35" i="1"/>
  <c r="J35" i="1"/>
  <c r="L49" i="1"/>
  <c r="N49" i="1"/>
  <c r="P33" i="1"/>
  <c r="R33" i="1"/>
  <c r="R17" i="1"/>
  <c r="F17" i="1"/>
  <c r="H17" i="1"/>
  <c r="L48" i="1"/>
  <c r="N48" i="1"/>
  <c r="P34" i="1"/>
  <c r="T26" i="1"/>
  <c r="V26" i="1"/>
  <c r="F10" i="1"/>
  <c r="P54" i="1"/>
  <c r="R20" i="1"/>
  <c r="H35" i="1"/>
  <c r="V35" i="1"/>
  <c r="H49" i="1"/>
  <c r="L33" i="1"/>
  <c r="AM52" i="1" s="1"/>
  <c r="J17" i="1"/>
  <c r="H48" i="1"/>
  <c r="Q2" i="1"/>
  <c r="I2" i="1"/>
  <c r="P32" i="1"/>
  <c r="H16" i="1"/>
  <c r="R32" i="1"/>
  <c r="V16" i="1"/>
  <c r="J16" i="1"/>
  <c r="N15" i="1"/>
  <c r="P31" i="1"/>
  <c r="R31" i="1"/>
  <c r="L32" i="1"/>
  <c r="N32" i="1"/>
  <c r="N16" i="1"/>
  <c r="T16" i="1"/>
  <c r="P15" i="1"/>
  <c r="V23" i="1"/>
  <c r="L31" i="1"/>
  <c r="N31" i="1"/>
  <c r="H32" i="1"/>
  <c r="J32" i="1"/>
  <c r="F16" i="1"/>
  <c r="P16" i="1"/>
  <c r="AD41" i="1" s="1"/>
  <c r="Q41" i="1" s="1"/>
  <c r="L15" i="1"/>
  <c r="H31" i="1"/>
  <c r="T32" i="1"/>
  <c r="V32" i="1"/>
  <c r="R16" i="1"/>
  <c r="V15" i="1"/>
  <c r="R15" i="1"/>
  <c r="F15" i="1"/>
  <c r="H15" i="1"/>
  <c r="J15" i="1"/>
  <c r="AM41" i="1"/>
  <c r="AI41" i="1"/>
  <c r="Y41" i="1"/>
  <c r="AM56" i="1"/>
  <c r="Z56" i="1"/>
  <c r="G56" i="1" s="1"/>
  <c r="AQ56" i="1"/>
  <c r="Y56" i="1"/>
  <c r="AO56" i="1"/>
  <c r="AF56" i="1"/>
  <c r="U56" i="1" s="1"/>
  <c r="AB56" i="1"/>
  <c r="O56" i="1" s="1"/>
  <c r="AD56" i="1"/>
  <c r="Q56" i="1" s="1"/>
  <c r="AI56" i="1"/>
  <c r="AK56" i="1"/>
  <c r="Y31" i="1"/>
  <c r="Y52" i="1"/>
  <c r="AO47" i="1"/>
  <c r="Y47" i="1"/>
  <c r="Y12" i="1"/>
  <c r="Y14" i="1"/>
  <c r="Y15" i="1"/>
  <c r="Y30" i="1"/>
  <c r="AQ55" i="1" l="1"/>
  <c r="AF43" i="1"/>
  <c r="U43" i="1" s="1"/>
  <c r="AM44" i="1"/>
  <c r="AK44" i="1"/>
  <c r="AO40" i="1"/>
  <c r="Y40" i="1"/>
  <c r="Y5" i="1" s="1"/>
  <c r="Z5" i="1" s="1"/>
  <c r="AO42" i="1"/>
  <c r="AM43" i="1"/>
  <c r="Z42" i="1"/>
  <c r="G42" i="1" s="1"/>
  <c r="AF40" i="1"/>
  <c r="U40" i="1" s="1"/>
  <c r="Y42" i="1"/>
  <c r="AF42" i="1"/>
  <c r="U42" i="1" s="1"/>
  <c r="Z45" i="1"/>
  <c r="G45" i="1" s="1"/>
  <c r="AB7" i="1"/>
  <c r="O7" i="1" s="1"/>
  <c r="AM9" i="1"/>
  <c r="AO17" i="1"/>
  <c r="AM51" i="1"/>
  <c r="AO15" i="1"/>
  <c r="AI19" i="1"/>
  <c r="AB8" i="1"/>
  <c r="O8" i="1" s="1"/>
  <c r="AF25" i="1"/>
  <c r="U25" i="1" s="1"/>
  <c r="AF18" i="1"/>
  <c r="U18" i="1" s="1"/>
  <c r="AB15" i="1"/>
  <c r="O15" i="1" s="1"/>
  <c r="AQ7" i="1"/>
  <c r="AD10" i="1"/>
  <c r="Q10" i="1" s="1"/>
  <c r="AO37" i="1"/>
  <c r="AM14" i="1"/>
  <c r="Z7" i="1"/>
  <c r="G7" i="1" s="1"/>
  <c r="AO29" i="1"/>
  <c r="AF30" i="1"/>
  <c r="U30" i="1" s="1"/>
  <c r="AI34" i="1"/>
  <c r="AK16" i="1"/>
  <c r="AK32" i="1"/>
  <c r="AD46" i="1"/>
  <c r="Q46" i="1" s="1"/>
  <c r="AO10" i="1"/>
  <c r="AO21" i="1"/>
  <c r="AM13" i="1"/>
  <c r="AO11" i="1"/>
  <c r="AM31" i="1"/>
  <c r="AM26" i="1"/>
  <c r="AD25" i="1"/>
  <c r="Q25" i="1" s="1"/>
  <c r="AF13" i="1"/>
  <c r="U13" i="1" s="1"/>
  <c r="AF11" i="1"/>
  <c r="U11" i="1" s="1"/>
  <c r="AO7" i="1"/>
  <c r="AF26" i="1"/>
  <c r="U26" i="1" s="1"/>
  <c r="AI31" i="1"/>
  <c r="AK51" i="1"/>
  <c r="AM18" i="1"/>
  <c r="AQ17" i="1"/>
  <c r="AF29" i="1"/>
  <c r="U29" i="1" s="1"/>
  <c r="AD17" i="1"/>
  <c r="Q17" i="1" s="1"/>
  <c r="Z29" i="1"/>
  <c r="G29" i="1" s="1"/>
  <c r="Z17" i="1"/>
  <c r="G17" i="1" s="1"/>
  <c r="AO32" i="1"/>
  <c r="AF17" i="1"/>
  <c r="U17" i="1" s="1"/>
  <c r="Z25" i="1"/>
  <c r="G25" i="1" s="1"/>
  <c r="AB47" i="1"/>
  <c r="O47" i="1" s="1"/>
  <c r="AD11" i="1"/>
  <c r="Q11" i="1" s="1"/>
  <c r="AO12" i="1"/>
  <c r="AI20" i="1"/>
  <c r="AF47" i="1"/>
  <c r="U47" i="1" s="1"/>
  <c r="AM23" i="1"/>
  <c r="AB22" i="1"/>
  <c r="O22" i="1" s="1"/>
  <c r="AM7" i="1"/>
  <c r="Z26" i="1"/>
  <c r="G26" i="1" s="1"/>
  <c r="AM29" i="1"/>
  <c r="AF21" i="1"/>
  <c r="U21" i="1" s="1"/>
  <c r="AK30" i="1"/>
  <c r="AO18" i="1"/>
  <c r="AO14" i="1"/>
  <c r="AM49" i="1"/>
  <c r="AF7" i="1"/>
  <c r="U7" i="1" s="1"/>
  <c r="AF8" i="1"/>
  <c r="U8" i="1" s="1"/>
  <c r="AM8" i="1"/>
  <c r="AM10" i="1"/>
  <c r="AK26" i="1"/>
  <c r="AD26" i="1"/>
  <c r="Q26" i="1" s="1"/>
  <c r="AQ29" i="1"/>
  <c r="AD15" i="1"/>
  <c r="Q15" i="1" s="1"/>
  <c r="AF15" i="1"/>
  <c r="U15" i="1" s="1"/>
  <c r="Z21" i="1"/>
  <c r="G21" i="1" s="1"/>
  <c r="AI21" i="1"/>
  <c r="AK25" i="1"/>
  <c r="Z30" i="1"/>
  <c r="G30" i="1" s="1"/>
  <c r="AO30" i="1"/>
  <c r="AB13" i="1"/>
  <c r="O13" i="1" s="1"/>
  <c r="AQ11" i="1"/>
  <c r="AD18" i="1"/>
  <c r="Q18" i="1" s="1"/>
  <c r="AD47" i="1"/>
  <c r="Q47" i="1" s="1"/>
  <c r="AO22" i="1"/>
  <c r="AF14" i="1"/>
  <c r="U14" i="1" s="1"/>
  <c r="AF12" i="1"/>
  <c r="U12" i="1" s="1"/>
  <c r="AM19" i="1"/>
  <c r="AO51" i="1"/>
  <c r="AM39" i="1"/>
  <c r="AM55" i="1"/>
  <c r="AK8" i="1"/>
  <c r="AD8" i="1"/>
  <c r="Q8" i="1" s="1"/>
  <c r="Z10" i="1"/>
  <c r="G10" i="1" s="1"/>
  <c r="AM15" i="1"/>
  <c r="AM17" i="1"/>
  <c r="AO25" i="1"/>
  <c r="AD13" i="1"/>
  <c r="Q13" i="1" s="1"/>
  <c r="Z11" i="1"/>
  <c r="G11" i="1" s="1"/>
  <c r="AM22" i="1"/>
  <c r="AO34" i="1"/>
  <c r="AM24" i="1"/>
  <c r="AI55" i="1"/>
  <c r="AM53" i="1"/>
  <c r="AD7" i="1"/>
  <c r="Q7" i="1" s="1"/>
  <c r="AO8" i="1"/>
  <c r="Z8" i="1"/>
  <c r="G8" i="1" s="1"/>
  <c r="AF10" i="1"/>
  <c r="U10" i="1" s="1"/>
  <c r="AO26" i="1"/>
  <c r="AI29" i="1"/>
  <c r="AD29" i="1"/>
  <c r="Q29" i="1" s="1"/>
  <c r="Z15" i="1"/>
  <c r="G15" i="1" s="1"/>
  <c r="AM21" i="1"/>
  <c r="AD21" i="1"/>
  <c r="Q21" i="1" s="1"/>
  <c r="AM25" i="1"/>
  <c r="AM30" i="1"/>
  <c r="AD30" i="1"/>
  <c r="Q30" i="1" s="1"/>
  <c r="AO13" i="1"/>
  <c r="AM11" i="1"/>
  <c r="AF22" i="1"/>
  <c r="U22" i="1" s="1"/>
  <c r="AO9" i="1"/>
  <c r="AI35" i="1"/>
  <c r="AM37" i="1"/>
  <c r="AM38" i="1"/>
  <c r="AM27" i="1"/>
  <c r="AM50" i="1"/>
  <c r="AB49" i="1"/>
  <c r="O49" i="1" s="1"/>
  <c r="AO39" i="1"/>
  <c r="AM47" i="1"/>
  <c r="Z14" i="1"/>
  <c r="G14" i="1" s="1"/>
  <c r="AM12" i="1"/>
  <c r="AM34" i="1"/>
  <c r="AM32" i="1"/>
  <c r="AM20" i="1"/>
  <c r="AM16" i="1"/>
  <c r="AM54" i="1"/>
  <c r="AM33" i="1"/>
  <c r="Z13" i="1"/>
  <c r="G13" i="1" s="1"/>
  <c r="Z18" i="1"/>
  <c r="G18" i="1" s="1"/>
  <c r="Z47" i="1"/>
  <c r="G47" i="1" s="1"/>
  <c r="AD22" i="1"/>
  <c r="Q22" i="1" s="1"/>
  <c r="AD14" i="1"/>
  <c r="Q14" i="1" s="1"/>
  <c r="AF9" i="1"/>
  <c r="U9" i="1" s="1"/>
  <c r="AF34" i="1"/>
  <c r="U34" i="1" s="1"/>
  <c r="AF32" i="1"/>
  <c r="U32" i="1" s="1"/>
  <c r="Z52" i="1"/>
  <c r="G52" i="1" s="1"/>
  <c r="AO49" i="1"/>
  <c r="AD12" i="1"/>
  <c r="Q12" i="1" s="1"/>
  <c r="AF31" i="1"/>
  <c r="U31" i="1" s="1"/>
  <c r="AQ9" i="1"/>
  <c r="Z34" i="1"/>
  <c r="G34" i="1" s="1"/>
  <c r="AO19" i="1"/>
  <c r="AQ36" i="1"/>
  <c r="Z22" i="1"/>
  <c r="G22" i="1" s="1"/>
  <c r="Z12" i="1"/>
  <c r="G12" i="1" s="1"/>
  <c r="AD34" i="1"/>
  <c r="Q34" i="1" s="1"/>
  <c r="AD32" i="1"/>
  <c r="Q32" i="1" s="1"/>
  <c r="AB42" i="1"/>
  <c r="O42" i="1" s="1"/>
  <c r="AF19" i="1"/>
  <c r="U19" i="1" s="1"/>
  <c r="Z51" i="1"/>
  <c r="G51" i="1" s="1"/>
  <c r="Z20" i="1"/>
  <c r="G20" i="1" s="1"/>
  <c r="AD52" i="1"/>
  <c r="Q52" i="1" s="1"/>
  <c r="AF52" i="1"/>
  <c r="U52" i="1" s="1"/>
  <c r="AO43" i="1"/>
  <c r="AO31" i="1"/>
  <c r="AF49" i="1"/>
  <c r="U49" i="1" s="1"/>
  <c r="Z54" i="1"/>
  <c r="G54" i="1" s="1"/>
  <c r="AM45" i="1"/>
  <c r="AQ14" i="1"/>
  <c r="Z9" i="1"/>
  <c r="G9" i="1" s="1"/>
  <c r="AD9" i="1"/>
  <c r="Q9" i="1" s="1"/>
  <c r="AB34" i="1"/>
  <c r="O34" i="1" s="1"/>
  <c r="AD42" i="1"/>
  <c r="Q42" i="1" s="1"/>
  <c r="AD19" i="1"/>
  <c r="Q19" i="1" s="1"/>
  <c r="Z19" i="1"/>
  <c r="G19" i="1" s="1"/>
  <c r="AF51" i="1"/>
  <c r="U51" i="1" s="1"/>
  <c r="AD20" i="1"/>
  <c r="Q20" i="1" s="1"/>
  <c r="AO20" i="1"/>
  <c r="AO24" i="1"/>
  <c r="AD38" i="1"/>
  <c r="Q38" i="1" s="1"/>
  <c r="AO35" i="1"/>
  <c r="Z32" i="1"/>
  <c r="G32" i="1" s="1"/>
  <c r="AB19" i="1"/>
  <c r="O19" i="1" s="1"/>
  <c r="AQ19" i="1"/>
  <c r="AD51" i="1"/>
  <c r="Q51" i="1" s="1"/>
  <c r="AF20" i="1"/>
  <c r="U20" i="1" s="1"/>
  <c r="AO52" i="1"/>
  <c r="AF24" i="1"/>
  <c r="U24" i="1" s="1"/>
  <c r="Z24" i="1"/>
  <c r="G24" i="1" s="1"/>
  <c r="AD31" i="1"/>
  <c r="Q31" i="1" s="1"/>
  <c r="Z49" i="1"/>
  <c r="G49" i="1" s="1"/>
  <c r="Z16" i="1"/>
  <c r="G16" i="1" s="1"/>
  <c r="AB48" i="1"/>
  <c r="O48" i="1" s="1"/>
  <c r="AF45" i="1"/>
  <c r="U45" i="1" s="1"/>
  <c r="AQ46" i="1"/>
  <c r="AQ24" i="1"/>
  <c r="Z31" i="1"/>
  <c r="G31" i="1" s="1"/>
  <c r="AD37" i="1"/>
  <c r="Q37" i="1" s="1"/>
  <c r="Z38" i="1"/>
  <c r="G38" i="1" s="1"/>
  <c r="Z39" i="1"/>
  <c r="G39" i="1" s="1"/>
  <c r="AF39" i="1"/>
  <c r="U39" i="1" s="1"/>
  <c r="AO16" i="1"/>
  <c r="AF35" i="1"/>
  <c r="U35" i="1" s="1"/>
  <c r="AO46" i="1"/>
  <c r="AB46" i="1"/>
  <c r="O46" i="1" s="1"/>
  <c r="AD54" i="1"/>
  <c r="Q54" i="1" s="1"/>
  <c r="Z40" i="1"/>
  <c r="G40" i="1" s="1"/>
  <c r="AQ40" i="1"/>
  <c r="Z44" i="1"/>
  <c r="G44" i="1" s="1"/>
  <c r="AF44" i="1"/>
  <c r="U44" i="1" s="1"/>
  <c r="AF33" i="1"/>
  <c r="U33" i="1" s="1"/>
  <c r="AO53" i="1"/>
  <c r="AQ23" i="1"/>
  <c r="AD28" i="1"/>
  <c r="Q28" i="1" s="1"/>
  <c r="AO41" i="1"/>
  <c r="AF38" i="1"/>
  <c r="U38" i="1" s="1"/>
  <c r="AB28" i="1"/>
  <c r="O28" i="1" s="1"/>
  <c r="AD24" i="1"/>
  <c r="Q24" i="1" s="1"/>
  <c r="AD43" i="1"/>
  <c r="Q43" i="1" s="1"/>
  <c r="Z37" i="1"/>
  <c r="G37" i="1" s="1"/>
  <c r="AF37" i="1"/>
  <c r="U37" i="1" s="1"/>
  <c r="AO38" i="1"/>
  <c r="AD39" i="1"/>
  <c r="Q39" i="1" s="1"/>
  <c r="AD48" i="1"/>
  <c r="Q48" i="1" s="1"/>
  <c r="AF27" i="1"/>
  <c r="U27" i="1" s="1"/>
  <c r="Z41" i="1"/>
  <c r="G41" i="1" s="1"/>
  <c r="AD50" i="1"/>
  <c r="Q50" i="1" s="1"/>
  <c r="AF50" i="1"/>
  <c r="U50" i="1" s="1"/>
  <c r="Z28" i="1"/>
  <c r="G28" i="1" s="1"/>
  <c r="Z43" i="1"/>
  <c r="G43" i="1" s="1"/>
  <c r="AD49" i="1"/>
  <c r="Q49" i="1" s="1"/>
  <c r="Z55" i="1"/>
  <c r="G55" i="1" s="1"/>
  <c r="AD16" i="1"/>
  <c r="Q16" i="1" s="1"/>
  <c r="Z48" i="1"/>
  <c r="G48" i="1" s="1"/>
  <c r="Z36" i="1"/>
  <c r="G36" i="1" s="1"/>
  <c r="Z53" i="1"/>
  <c r="G53" i="1" s="1"/>
  <c r="AO50" i="1"/>
  <c r="AD45" i="1"/>
  <c r="Q45" i="1" s="1"/>
  <c r="AF28" i="1"/>
  <c r="U28" i="1" s="1"/>
  <c r="AQ54" i="1"/>
  <c r="AQ39" i="1"/>
  <c r="AF55" i="1"/>
  <c r="U55" i="1" s="1"/>
  <c r="AF16" i="1"/>
  <c r="U16" i="1" s="1"/>
  <c r="AO48" i="1"/>
  <c r="AD35" i="1"/>
  <c r="Q35" i="1" s="1"/>
  <c r="Z35" i="1"/>
  <c r="G35" i="1" s="1"/>
  <c r="AM46" i="1"/>
  <c r="AD36" i="1"/>
  <c r="Q36" i="1" s="1"/>
  <c r="AF36" i="1"/>
  <c r="U36" i="1" s="1"/>
  <c r="AO54" i="1"/>
  <c r="AD40" i="1"/>
  <c r="Q40" i="1" s="1"/>
  <c r="Z27" i="1"/>
  <c r="G27" i="1" s="1"/>
  <c r="AD44" i="1"/>
  <c r="Q44" i="1" s="1"/>
  <c r="AO44" i="1"/>
  <c r="AO33" i="1"/>
  <c r="Z33" i="1"/>
  <c r="G33" i="1" s="1"/>
  <c r="AF53" i="1"/>
  <c r="U53" i="1" s="1"/>
  <c r="AF23" i="1"/>
  <c r="U23" i="1" s="1"/>
  <c r="Z23" i="1"/>
  <c r="G23" i="1" s="1"/>
  <c r="AF41" i="1"/>
  <c r="U41" i="1" s="1"/>
  <c r="AO45" i="1"/>
  <c r="AM28" i="1"/>
  <c r="AQ45" i="1"/>
  <c r="AO55" i="1"/>
  <c r="AD55" i="1"/>
  <c r="Q55" i="1" s="1"/>
  <c r="AB16" i="1"/>
  <c r="O16" i="1" s="1"/>
  <c r="AF48" i="1"/>
  <c r="U48" i="1" s="1"/>
  <c r="AM48" i="1"/>
  <c r="AM35" i="1"/>
  <c r="Z46" i="1"/>
  <c r="G46" i="1" s="1"/>
  <c r="AF46" i="1"/>
  <c r="U46" i="1" s="1"/>
  <c r="AO36" i="1"/>
  <c r="AM36" i="1"/>
  <c r="AF54" i="1"/>
  <c r="U54" i="1" s="1"/>
  <c r="AO27" i="1"/>
  <c r="AD27" i="1"/>
  <c r="Q27" i="1" s="1"/>
  <c r="AD33" i="1"/>
  <c r="Q33" i="1" s="1"/>
  <c r="AB53" i="1"/>
  <c r="O53" i="1" s="1"/>
  <c r="AD53" i="1"/>
  <c r="Q53" i="1" s="1"/>
  <c r="AD23" i="1"/>
  <c r="Q23" i="1" s="1"/>
  <c r="AO23" i="1"/>
  <c r="Z50" i="1"/>
  <c r="G50" i="1" s="1"/>
  <c r="AI50" i="1"/>
  <c r="AO28" i="1"/>
  <c r="AB23" i="1"/>
  <c r="O23" i="1" s="1"/>
  <c r="AI7" i="1"/>
  <c r="AI8" i="1"/>
  <c r="AI10" i="1"/>
  <c r="AI26" i="1"/>
  <c r="AK15" i="1"/>
  <c r="AQ15" i="1"/>
  <c r="AI17" i="1"/>
  <c r="AK21" i="1"/>
  <c r="AB25" i="1"/>
  <c r="O25" i="1" s="1"/>
  <c r="AI25" i="1"/>
  <c r="AI30" i="1"/>
  <c r="AQ30" i="1"/>
  <c r="AQ13" i="1"/>
  <c r="AI11" i="1"/>
  <c r="AB18" i="1"/>
  <c r="O18" i="1" s="1"/>
  <c r="AK18" i="1"/>
  <c r="AQ47" i="1"/>
  <c r="AQ22" i="1"/>
  <c r="AB14" i="1"/>
  <c r="O14" i="1" s="1"/>
  <c r="AI9" i="1"/>
  <c r="AI12" i="1"/>
  <c r="AK12" i="1"/>
  <c r="AQ34" i="1"/>
  <c r="AB51" i="1"/>
  <c r="O51" i="1" s="1"/>
  <c r="AI51" i="1"/>
  <c r="AK20" i="1"/>
  <c r="AI24" i="1"/>
  <c r="AB31" i="1"/>
  <c r="O31" i="1" s="1"/>
  <c r="AK31" i="1"/>
  <c r="AI37" i="1"/>
  <c r="AB38" i="1"/>
  <c r="O38" i="1" s="1"/>
  <c r="AB55" i="1"/>
  <c r="O55" i="1" s="1"/>
  <c r="AQ48" i="1"/>
  <c r="AI48" i="1"/>
  <c r="AQ35" i="1"/>
  <c r="AI46" i="1"/>
  <c r="AI36" i="1"/>
  <c r="AB54" i="1"/>
  <c r="O54" i="1" s="1"/>
  <c r="AB27" i="1"/>
  <c r="O27" i="1" s="1"/>
  <c r="AQ41" i="1"/>
  <c r="AQ28" i="1"/>
  <c r="AI28" i="1"/>
  <c r="AQ8" i="1"/>
  <c r="AB10" i="1"/>
  <c r="O10" i="1" s="1"/>
  <c r="AK7" i="1"/>
  <c r="AK10" i="1"/>
  <c r="AQ26" i="1"/>
  <c r="AK29" i="1"/>
  <c r="AB29" i="1"/>
  <c r="O29" i="1" s="1"/>
  <c r="AI15" i="1"/>
  <c r="AK17" i="1"/>
  <c r="AB21" i="1"/>
  <c r="O21" i="1" s="1"/>
  <c r="AQ25" i="1"/>
  <c r="AB30" i="1"/>
  <c r="O30" i="1" s="1"/>
  <c r="AQ12" i="1"/>
  <c r="AQ18" i="1"/>
  <c r="AI47" i="1"/>
  <c r="AK47" i="1"/>
  <c r="AI22" i="1"/>
  <c r="AK22" i="1"/>
  <c r="AK14" i="1"/>
  <c r="AK9" i="1"/>
  <c r="AB9" i="1"/>
  <c r="O9" i="1" s="1"/>
  <c r="AB12" i="1"/>
  <c r="O12" i="1" s="1"/>
  <c r="AI32" i="1"/>
  <c r="AK42" i="1"/>
  <c r="AK19" i="1"/>
  <c r="AQ51" i="1"/>
  <c r="AQ20" i="1"/>
  <c r="AI52" i="1"/>
  <c r="AB52" i="1"/>
  <c r="O52" i="1" s="1"/>
  <c r="AB24" i="1"/>
  <c r="O24" i="1" s="1"/>
  <c r="AB43" i="1"/>
  <c r="O43" i="1" s="1"/>
  <c r="AK43" i="1"/>
  <c r="AI43" i="1"/>
  <c r="AK49" i="1"/>
  <c r="AI49" i="1"/>
  <c r="AK38" i="1"/>
  <c r="AB39" i="1"/>
  <c r="O39" i="1" s="1"/>
  <c r="AB36" i="1"/>
  <c r="O36" i="1" s="1"/>
  <c r="AK54" i="1"/>
  <c r="AQ27" i="1"/>
  <c r="AQ44" i="1"/>
  <c r="AB44" i="1"/>
  <c r="O44" i="1" s="1"/>
  <c r="AB33" i="1"/>
  <c r="O33" i="1" s="1"/>
  <c r="AI53" i="1"/>
  <c r="AB41" i="1"/>
  <c r="O41" i="1" s="1"/>
  <c r="AQ50" i="1"/>
  <c r="AB50" i="1"/>
  <c r="O50" i="1" s="1"/>
  <c r="AB45" i="1"/>
  <c r="O45" i="1" s="1"/>
  <c r="AI45" i="1"/>
  <c r="AQ10" i="1"/>
  <c r="AB26" i="1"/>
  <c r="O26" i="1" s="1"/>
  <c r="AB17" i="1"/>
  <c r="O17" i="1" s="1"/>
  <c r="AQ21" i="1"/>
  <c r="AI13" i="1"/>
  <c r="AK13" i="1"/>
  <c r="AB11" i="1"/>
  <c r="O11" i="1" s="1"/>
  <c r="AK11" i="1"/>
  <c r="AI18" i="1"/>
  <c r="AI14" i="1"/>
  <c r="AK34" i="1"/>
  <c r="AQ32" i="1"/>
  <c r="AB32" i="1"/>
  <c r="O32" i="1" s="1"/>
  <c r="AQ42" i="1"/>
  <c r="AI42" i="1"/>
  <c r="AB20" i="1"/>
  <c r="O20" i="1" s="1"/>
  <c r="AK52" i="1"/>
  <c r="AQ52" i="1"/>
  <c r="AK24" i="1"/>
  <c r="AQ43" i="1"/>
  <c r="AQ31" i="1"/>
  <c r="AQ49" i="1"/>
  <c r="AB37" i="1"/>
  <c r="O37" i="1" s="1"/>
  <c r="AK37" i="1"/>
  <c r="AQ37" i="1"/>
  <c r="AI38" i="1"/>
  <c r="AQ38" i="1"/>
  <c r="AK39" i="1"/>
  <c r="AI39" i="1"/>
  <c r="AK55" i="1"/>
  <c r="AQ16" i="1"/>
  <c r="AI16" i="1"/>
  <c r="AB35" i="1"/>
  <c r="O35" i="1" s="1"/>
  <c r="AK35" i="1"/>
  <c r="AK36" i="1"/>
  <c r="AI54" i="1"/>
  <c r="AB40" i="1"/>
  <c r="O40" i="1" s="1"/>
  <c r="AK27" i="1"/>
  <c r="AI44" i="1"/>
  <c r="AI33" i="1"/>
  <c r="AQ33" i="1"/>
  <c r="AK53" i="1"/>
  <c r="AQ53" i="1"/>
  <c r="AK45" i="1"/>
  <c r="AK48" i="1"/>
  <c r="AK46" i="1"/>
  <c r="AI40" i="1"/>
  <c r="AK41" i="1"/>
  <c r="AK40" i="1"/>
  <c r="AI27" i="1"/>
  <c r="AK33" i="1"/>
  <c r="AK23" i="1"/>
  <c r="AI23" i="1"/>
  <c r="AK50" i="1"/>
  <c r="AK28" i="1"/>
  <c r="AR56" i="1"/>
  <c r="W56" i="1" s="1"/>
  <c r="AL56" i="1"/>
  <c r="K56" i="1" s="1"/>
  <c r="AG56" i="1"/>
  <c r="AN56" i="1"/>
  <c r="M56" i="1" s="1"/>
  <c r="AA56" i="1"/>
  <c r="AC56" i="1"/>
  <c r="AE56" i="1"/>
  <c r="AJ56" i="1"/>
  <c r="I56" i="1" s="1"/>
  <c r="AP56" i="1"/>
  <c r="S56" i="1" s="1"/>
  <c r="AL34" i="1" l="1"/>
  <c r="K34" i="1" s="1"/>
  <c r="AN13" i="1"/>
  <c r="M13" i="1" s="1"/>
  <c r="AR28" i="1"/>
  <c r="W28" i="1" s="1"/>
  <c r="AE15" i="1"/>
  <c r="AC10" i="1"/>
  <c r="AJ17" i="1"/>
  <c r="I17" i="1" s="1"/>
  <c r="AN16" i="1"/>
  <c r="M16" i="1" s="1"/>
  <c r="AN42" i="1"/>
  <c r="M42" i="1" s="1"/>
  <c r="AA42" i="1"/>
  <c r="AE41" i="1"/>
  <c r="AE55" i="1"/>
  <c r="AL16" i="1"/>
  <c r="K16" i="1" s="1"/>
  <c r="AA55" i="1"/>
  <c r="AN21" i="1"/>
  <c r="M21" i="1" s="1"/>
  <c r="AA54" i="1"/>
  <c r="AJ21" i="1"/>
  <c r="I21" i="1" s="1"/>
  <c r="AJ28" i="1"/>
  <c r="I28" i="1" s="1"/>
  <c r="AL37" i="1"/>
  <c r="K37" i="1" s="1"/>
  <c r="AJ13" i="1"/>
  <c r="I13" i="1" s="1"/>
  <c r="AJ25" i="1"/>
  <c r="I25" i="1" s="1"/>
  <c r="AJ9" i="1"/>
  <c r="I9" i="1" s="1"/>
  <c r="AJ35" i="1"/>
  <c r="I35" i="1" s="1"/>
  <c r="AA34" i="1"/>
  <c r="AA30" i="1"/>
  <c r="AE52" i="1"/>
  <c r="AR11" i="1"/>
  <c r="W11" i="1" s="1"/>
  <c r="AA24" i="1"/>
  <c r="AE14" i="1"/>
  <c r="AJ46" i="1"/>
  <c r="I46" i="1" s="1"/>
  <c r="AE53" i="1"/>
  <c r="AP14" i="1"/>
  <c r="S14" i="1" s="1"/>
  <c r="AN14" i="1"/>
  <c r="M14" i="1" s="1"/>
  <c r="AG25" i="1"/>
  <c r="AA22" i="1"/>
  <c r="AJ15" i="1"/>
  <c r="I15" i="1" s="1"/>
  <c r="AC45" i="1"/>
  <c r="AA13" i="1"/>
  <c r="AR26" i="1"/>
  <c r="W26" i="1" s="1"/>
  <c r="AE48" i="1"/>
  <c r="AA32" i="1"/>
  <c r="AN44" i="1"/>
  <c r="M44" i="1" s="1"/>
  <c r="AA19" i="1"/>
  <c r="AR13" i="1"/>
  <c r="W13" i="1" s="1"/>
  <c r="AA39" i="1"/>
  <c r="AP11" i="1"/>
  <c r="S11" i="1" s="1"/>
  <c r="AG37" i="1"/>
  <c r="AG31" i="1"/>
  <c r="AJ26" i="1"/>
  <c r="I26" i="1" s="1"/>
  <c r="AJ10" i="1"/>
  <c r="I10" i="1" s="1"/>
  <c r="AG43" i="1"/>
  <c r="AN11" i="1"/>
  <c r="M11" i="1" s="1"/>
  <c r="AC16" i="1"/>
  <c r="AN34" i="1"/>
  <c r="M34" i="1" s="1"/>
  <c r="AR41" i="1"/>
  <c r="W41" i="1" s="1"/>
  <c r="AN43" i="1"/>
  <c r="M43" i="1" s="1"/>
  <c r="AG49" i="1"/>
  <c r="AG32" i="1"/>
  <c r="AP28" i="1"/>
  <c r="S28" i="1" s="1"/>
  <c r="AE22" i="1"/>
  <c r="AA52" i="1"/>
  <c r="AE39" i="1"/>
  <c r="AN28" i="1"/>
  <c r="M28" i="1" s="1"/>
  <c r="AA10" i="1"/>
  <c r="AG15" i="1"/>
  <c r="AR50" i="1"/>
  <c r="W50" i="1" s="1"/>
  <c r="AJ19" i="1"/>
  <c r="I19" i="1" s="1"/>
  <c r="AN49" i="1"/>
  <c r="M49" i="1" s="1"/>
  <c r="AL27" i="1"/>
  <c r="K27" i="1" s="1"/>
  <c r="AC39" i="1"/>
  <c r="AJ53" i="1"/>
  <c r="I53" i="1" s="1"/>
  <c r="AR23" i="1"/>
  <c r="W23" i="1" s="1"/>
  <c r="AR30" i="1"/>
  <c r="W30" i="1" s="1"/>
  <c r="AP55" i="1"/>
  <c r="S55" i="1" s="1"/>
  <c r="AL33" i="1"/>
  <c r="K33" i="1" s="1"/>
  <c r="AJ27" i="1"/>
  <c r="I27" i="1" s="1"/>
  <c r="AG20" i="1"/>
  <c r="AR21" i="1"/>
  <c r="W21" i="1" s="1"/>
  <c r="AC33" i="1"/>
  <c r="AJ7" i="1"/>
  <c r="I7" i="1" s="1"/>
  <c r="AA18" i="1"/>
  <c r="AE13" i="1"/>
  <c r="AN12" i="1"/>
  <c r="M12" i="1" s="1"/>
  <c r="AR39" i="1"/>
  <c r="W39" i="1" s="1"/>
  <c r="AG9" i="1"/>
  <c r="AL25" i="1"/>
  <c r="K25" i="1" s="1"/>
  <c r="AG35" i="1"/>
  <c r="AA44" i="1"/>
  <c r="AL26" i="1"/>
  <c r="K26" i="1" s="1"/>
  <c r="AR24" i="1"/>
  <c r="W24" i="1" s="1"/>
  <c r="AN51" i="1"/>
  <c r="M51" i="1" s="1"/>
  <c r="AE40" i="1"/>
  <c r="AG46" i="1"/>
  <c r="AN45" i="1"/>
  <c r="M45" i="1" s="1"/>
  <c r="AJ38" i="1"/>
  <c r="I38" i="1" s="1"/>
  <c r="AE24" i="1"/>
  <c r="AC31" i="1"/>
  <c r="AN40" i="1"/>
  <c r="M40" i="1" s="1"/>
  <c r="AR38" i="1"/>
  <c r="W38" i="1" s="1"/>
  <c r="AN48" i="1"/>
  <c r="M48" i="1" s="1"/>
  <c r="AC19" i="1"/>
  <c r="AP52" i="1"/>
  <c r="S52" i="1" s="1"/>
  <c r="AG21" i="1"/>
  <c r="AJ51" i="1"/>
  <c r="I51" i="1" s="1"/>
  <c r="AL42" i="1"/>
  <c r="K42" i="1" s="1"/>
  <c r="AN18" i="1"/>
  <c r="M18" i="1" s="1"/>
  <c r="AN29" i="1"/>
  <c r="M29" i="1" s="1"/>
  <c r="AP42" i="1"/>
  <c r="S42" i="1" s="1"/>
  <c r="AB5" i="1"/>
  <c r="AD5" i="1" s="1"/>
  <c r="AF5" i="1" s="1"/>
  <c r="AI5" i="1" s="1"/>
  <c r="AK5" i="1" s="1"/>
  <c r="AM5" i="1" s="1"/>
  <c r="AO5" i="1" s="1"/>
  <c r="AQ5" i="1" s="1"/>
  <c r="AJ8" i="1"/>
  <c r="I8" i="1" s="1"/>
  <c r="AC37" i="1"/>
  <c r="AE19" i="1"/>
  <c r="AJ49" i="1"/>
  <c r="I49" i="1" s="1"/>
  <c r="AL44" i="1"/>
  <c r="K44" i="1" s="1"/>
  <c r="AP35" i="1"/>
  <c r="S35" i="1" s="1"/>
  <c r="AE32" i="1"/>
  <c r="AG27" i="1"/>
  <c r="AP24" i="1"/>
  <c r="S24" i="1" s="1"/>
  <c r="AG52" i="1"/>
  <c r="AA28" i="1"/>
  <c r="AC28" i="1"/>
  <c r="AC7" i="1"/>
  <c r="AC8" i="1"/>
  <c r="AP37" i="1"/>
  <c r="S37" i="1" s="1"/>
  <c r="AL50" i="1"/>
  <c r="K50" i="1" s="1"/>
  <c r="AJ12" i="1"/>
  <c r="I12" i="1" s="1"/>
  <c r="AL15" i="1"/>
  <c r="K15" i="1" s="1"/>
  <c r="AE25" i="1"/>
  <c r="AR55" i="1"/>
  <c r="W55" i="1" s="1"/>
  <c r="AL7" i="1"/>
  <c r="K7" i="1" s="1"/>
  <c r="AN37" i="1"/>
  <c r="M37" i="1" s="1"/>
  <c r="AL21" i="1"/>
  <c r="K21" i="1" s="1"/>
  <c r="AJ30" i="1"/>
  <c r="I30" i="1" s="1"/>
  <c r="AP7" i="1"/>
  <c r="S7" i="1" s="1"/>
  <c r="AE10" i="1"/>
  <c r="AA25" i="1"/>
  <c r="AL20" i="1"/>
  <c r="K20" i="1" s="1"/>
  <c r="AE47" i="1"/>
  <c r="AP51" i="1"/>
  <c r="S51" i="1" s="1"/>
  <c r="AR51" i="1"/>
  <c r="W51" i="1" s="1"/>
  <c r="AP22" i="1"/>
  <c r="S22" i="1" s="1"/>
  <c r="AR7" i="1"/>
  <c r="W7" i="1" s="1"/>
  <c r="AR10" i="1"/>
  <c r="W10" i="1" s="1"/>
  <c r="AR45" i="1"/>
  <c r="W45" i="1" s="1"/>
  <c r="AE50" i="1"/>
  <c r="AJ22" i="1"/>
  <c r="I22" i="1" s="1"/>
  <c r="AP40" i="1"/>
  <c r="S40" i="1" s="1"/>
  <c r="AG14" i="1"/>
  <c r="AL11" i="1"/>
  <c r="K11" i="1" s="1"/>
  <c r="AJ29" i="1"/>
  <c r="I29" i="1" s="1"/>
  <c r="AL49" i="1"/>
  <c r="K49" i="1" s="1"/>
  <c r="AG17" i="1"/>
  <c r="AE12" i="1"/>
  <c r="AN10" i="1"/>
  <c r="M10" i="1" s="1"/>
  <c r="AA15" i="1"/>
  <c r="AG22" i="1"/>
  <c r="AA40" i="1"/>
  <c r="AG53" i="1"/>
  <c r="AL9" i="1"/>
  <c r="K9" i="1" s="1"/>
  <c r="AL13" i="1"/>
  <c r="K13" i="1" s="1"/>
  <c r="AR14" i="1"/>
  <c r="W14" i="1" s="1"/>
  <c r="AG10" i="1"/>
  <c r="AL41" i="1"/>
  <c r="K41" i="1" s="1"/>
  <c r="AG33" i="1"/>
  <c r="AG36" i="1"/>
  <c r="AC48" i="1"/>
  <c r="AJ20" i="1"/>
  <c r="I20" i="1" s="1"/>
  <c r="AA26" i="1"/>
  <c r="AC47" i="1"/>
  <c r="AR19" i="1"/>
  <c r="W19" i="1" s="1"/>
  <c r="AJ36" i="1"/>
  <c r="I36" i="1" s="1"/>
  <c r="AN26" i="1"/>
  <c r="M26" i="1" s="1"/>
  <c r="AC50" i="1"/>
  <c r="AL46" i="1"/>
  <c r="K46" i="1" s="1"/>
  <c r="AL24" i="1"/>
  <c r="K24" i="1" s="1"/>
  <c r="AG18" i="1"/>
  <c r="AN54" i="1"/>
  <c r="M54" i="1" s="1"/>
  <c r="AA53" i="1"/>
  <c r="AG47" i="1"/>
  <c r="AE37" i="1"/>
  <c r="AA31" i="1"/>
  <c r="AA43" i="1"/>
  <c r="AR27" i="1"/>
  <c r="W27" i="1" s="1"/>
  <c r="AR33" i="1"/>
  <c r="W33" i="1" s="1"/>
  <c r="AE35" i="1"/>
  <c r="AL31" i="1"/>
  <c r="K31" i="1" s="1"/>
  <c r="AC26" i="1"/>
  <c r="AL43" i="1"/>
  <c r="K43" i="1" s="1"/>
  <c r="AL12" i="1"/>
  <c r="K12" i="1" s="1"/>
  <c r="AA11" i="1"/>
  <c r="AJ14" i="1"/>
  <c r="I14" i="1" s="1"/>
  <c r="AA29" i="1"/>
  <c r="AR29" i="1"/>
  <c r="W29" i="1" s="1"/>
  <c r="AR37" i="1"/>
  <c r="W37" i="1" s="1"/>
  <c r="AA36" i="1"/>
  <c r="AR31" i="1"/>
  <c r="W31" i="1" s="1"/>
  <c r="AC9" i="1"/>
  <c r="AP13" i="1"/>
  <c r="S13" i="1" s="1"/>
  <c r="AJ11" i="1"/>
  <c r="I11" i="1" s="1"/>
  <c r="AP21" i="1"/>
  <c r="S21" i="1" s="1"/>
  <c r="AP18" i="1"/>
  <c r="S18" i="1" s="1"/>
  <c r="AN17" i="1"/>
  <c r="M17" i="1" s="1"/>
  <c r="AJ34" i="1"/>
  <c r="I34" i="1" s="1"/>
  <c r="AL14" i="1"/>
  <c r="K14" i="1" s="1"/>
  <c r="AG8" i="1"/>
  <c r="AP9" i="1"/>
  <c r="S9" i="1" s="1"/>
  <c r="AA35" i="1"/>
  <c r="AE44" i="1"/>
  <c r="AN22" i="1"/>
  <c r="M22" i="1" s="1"/>
  <c r="AC25" i="1"/>
  <c r="AP23" i="1"/>
  <c r="S23" i="1" s="1"/>
  <c r="AG12" i="1"/>
  <c r="AE8" i="1"/>
  <c r="AC13" i="1"/>
  <c r="AN9" i="1"/>
  <c r="M9" i="1" s="1"/>
  <c r="AA14" i="1"/>
  <c r="AC21" i="1"/>
  <c r="AR25" i="1"/>
  <c r="W25" i="1" s="1"/>
  <c r="AE43" i="1"/>
  <c r="AN27" i="1"/>
  <c r="M27" i="1" s="1"/>
  <c r="AG23" i="1"/>
  <c r="AC36" i="1"/>
  <c r="AL47" i="1"/>
  <c r="K47" i="1" s="1"/>
  <c r="AG44" i="1"/>
  <c r="AL52" i="1"/>
  <c r="K52" i="1" s="1"/>
  <c r="AL19" i="1"/>
  <c r="K19" i="1" s="1"/>
  <c r="AN20" i="1"/>
  <c r="M20" i="1" s="1"/>
  <c r="AN47" i="1"/>
  <c r="M47" i="1" s="1"/>
  <c r="AC54" i="1"/>
  <c r="AN50" i="1"/>
  <c r="M50" i="1" s="1"/>
  <c r="AJ16" i="1"/>
  <c r="I16" i="1" s="1"/>
  <c r="AL30" i="1"/>
  <c r="K30" i="1" s="1"/>
  <c r="AE36" i="1"/>
  <c r="AR36" i="1"/>
  <c r="W36" i="1" s="1"/>
  <c r="AE21" i="1"/>
  <c r="AN46" i="1"/>
  <c r="M46" i="1" s="1"/>
  <c r="AC49" i="1"/>
  <c r="AE23" i="1"/>
  <c r="AE49" i="1"/>
  <c r="AN19" i="1"/>
  <c r="M19" i="1" s="1"/>
  <c r="AE28" i="1"/>
  <c r="AL22" i="1"/>
  <c r="K22" i="1" s="1"/>
  <c r="AC40" i="1"/>
  <c r="AG13" i="1"/>
  <c r="AA51" i="1"/>
  <c r="AJ47" i="1"/>
  <c r="I47" i="1" s="1"/>
  <c r="AG42" i="1"/>
  <c r="AL55" i="1"/>
  <c r="K55" i="1" s="1"/>
  <c r="AL36" i="1"/>
  <c r="K36" i="1" s="1"/>
  <c r="AG54" i="1"/>
  <c r="AL40" i="1"/>
  <c r="K40" i="1" s="1"/>
  <c r="AE26" i="1"/>
  <c r="AA23" i="1"/>
  <c r="AR40" i="1"/>
  <c r="W40" i="1" s="1"/>
  <c r="AR35" i="1"/>
  <c r="W35" i="1" s="1"/>
  <c r="AC22" i="1"/>
  <c r="AC34" i="1"/>
  <c r="AA33" i="1"/>
  <c r="AP15" i="1"/>
  <c r="S15" i="1" s="1"/>
  <c r="AL32" i="1"/>
  <c r="K32" i="1" s="1"/>
  <c r="AN35" i="1"/>
  <c r="M35" i="1" s="1"/>
  <c r="AL54" i="1"/>
  <c r="K54" i="1" s="1"/>
  <c r="AN41" i="1"/>
  <c r="M41" i="1" s="1"/>
  <c r="AC44" i="1"/>
  <c r="AP54" i="1"/>
  <c r="S54" i="1" s="1"/>
  <c r="AJ18" i="1"/>
  <c r="I18" i="1" s="1"/>
  <c r="AJ32" i="1"/>
  <c r="I32" i="1" s="1"/>
  <c r="AG38" i="1"/>
  <c r="AE30" i="1"/>
  <c r="AE16" i="1"/>
  <c r="AJ39" i="1"/>
  <c r="I39" i="1" s="1"/>
  <c r="AA48" i="1"/>
  <c r="AA37" i="1"/>
  <c r="AR52" i="1"/>
  <c r="W52" i="1" s="1"/>
  <c r="AC55" i="1"/>
  <c r="AC23" i="1"/>
  <c r="AE18" i="1"/>
  <c r="AJ24" i="1"/>
  <c r="I24" i="1" s="1"/>
  <c r="AP39" i="1"/>
  <c r="S39" i="1" s="1"/>
  <c r="AP38" i="1"/>
  <c r="S38" i="1" s="1"/>
  <c r="AJ52" i="1"/>
  <c r="I52" i="1" s="1"/>
  <c r="AR16" i="1"/>
  <c r="W16" i="1" s="1"/>
  <c r="AE31" i="1"/>
  <c r="AC38" i="1"/>
  <c r="AJ54" i="1"/>
  <c r="I54" i="1" s="1"/>
  <c r="AC51" i="1"/>
  <c r="AC24" i="1"/>
  <c r="AN31" i="1"/>
  <c r="M31" i="1" s="1"/>
  <c r="AC30" i="1"/>
  <c r="AC43" i="1"/>
  <c r="AG39" i="1"/>
  <c r="AR34" i="1"/>
  <c r="W34" i="1" s="1"/>
  <c r="AG26" i="1"/>
  <c r="AP25" i="1"/>
  <c r="S25" i="1" s="1"/>
  <c r="AE42" i="1"/>
  <c r="AP53" i="1"/>
  <c r="S53" i="1" s="1"/>
  <c r="AC17" i="1"/>
  <c r="AP10" i="1"/>
  <c r="S10" i="1" s="1"/>
  <c r="AC14" i="1"/>
  <c r="AA12" i="1"/>
  <c r="AR8" i="1"/>
  <c r="W8" i="1" s="1"/>
  <c r="AP12" i="1"/>
  <c r="S12" i="1" s="1"/>
  <c r="AE7" i="1"/>
  <c r="AA49" i="1"/>
  <c r="AC18" i="1"/>
  <c r="AJ45" i="1"/>
  <c r="I45" i="1" s="1"/>
  <c r="AL29" i="1"/>
  <c r="K29" i="1" s="1"/>
  <c r="AP33" i="1"/>
  <c r="S33" i="1" s="1"/>
  <c r="AP49" i="1"/>
  <c r="S49" i="1" s="1"/>
  <c r="AA21" i="1"/>
  <c r="AA8" i="1"/>
  <c r="AC11" i="1"/>
  <c r="AR12" i="1"/>
  <c r="W12" i="1" s="1"/>
  <c r="AA9" i="1"/>
  <c r="AP48" i="1"/>
  <c r="S48" i="1" s="1"/>
  <c r="AN52" i="1"/>
  <c r="M52" i="1" s="1"/>
  <c r="AJ37" i="1"/>
  <c r="I37" i="1" s="1"/>
  <c r="AG29" i="1"/>
  <c r="AP29" i="1"/>
  <c r="S29" i="1" s="1"/>
  <c r="AP45" i="1"/>
  <c r="S45" i="1" s="1"/>
  <c r="AL17" i="1"/>
  <c r="K17" i="1" s="1"/>
  <c r="AG11" i="1"/>
  <c r="AL8" i="1"/>
  <c r="K8" i="1" s="1"/>
  <c r="AE9" i="1"/>
  <c r="AG7" i="1"/>
  <c r="AG16" i="1"/>
  <c r="AR17" i="1"/>
  <c r="W17" i="1" s="1"/>
  <c r="AP17" i="1"/>
  <c r="S17" i="1" s="1"/>
  <c r="AE17" i="1"/>
  <c r="AN33" i="1"/>
  <c r="M33" i="1" s="1"/>
  <c r="AR15" i="1"/>
  <c r="W15" i="1" s="1"/>
  <c r="AN7" i="1"/>
  <c r="M7" i="1" s="1"/>
  <c r="AP8" i="1"/>
  <c r="S8" i="1" s="1"/>
  <c r="AN8" i="1"/>
  <c r="M8" i="1" s="1"/>
  <c r="AL45" i="1"/>
  <c r="K45" i="1" s="1"/>
  <c r="AJ42" i="1"/>
  <c r="I42" i="1" s="1"/>
  <c r="AE11" i="1"/>
  <c r="AC12" i="1"/>
  <c r="AR9" i="1"/>
  <c r="W9" i="1" s="1"/>
  <c r="AL10" i="1"/>
  <c r="K10" i="1" s="1"/>
  <c r="AA7" i="1"/>
  <c r="AC15" i="1"/>
  <c r="AJ33" i="1"/>
  <c r="I33" i="1" s="1"/>
  <c r="AP26" i="1"/>
  <c r="S26" i="1" s="1"/>
  <c r="AA17" i="1"/>
  <c r="AN15" i="1"/>
  <c r="M15" i="1" s="1"/>
  <c r="AL51" i="1"/>
  <c r="K51" i="1" s="1"/>
  <c r="AC52" i="1"/>
  <c r="AJ50" i="1"/>
  <c r="I50" i="1" s="1"/>
  <c r="AR43" i="1"/>
  <c r="W43" i="1" s="1"/>
  <c r="AG24" i="1"/>
  <c r="AE38" i="1"/>
  <c r="AL38" i="1"/>
  <c r="K38" i="1" s="1"/>
  <c r="AC27" i="1"/>
  <c r="AC53" i="1"/>
  <c r="AP32" i="1"/>
  <c r="S32" i="1" s="1"/>
  <c r="AR49" i="1"/>
  <c r="W49" i="1" s="1"/>
  <c r="AR42" i="1"/>
  <c r="W42" i="1" s="1"/>
  <c r="AP43" i="1"/>
  <c r="S43" i="1" s="1"/>
  <c r="AG55" i="1"/>
  <c r="AL18" i="1"/>
  <c r="K18" i="1" s="1"/>
  <c r="AL23" i="1"/>
  <c r="K23" i="1" s="1"/>
  <c r="AG45" i="1"/>
  <c r="AC32" i="1"/>
  <c r="AA47" i="1"/>
  <c r="AP30" i="1"/>
  <c r="S30" i="1" s="1"/>
  <c r="AG19" i="1"/>
  <c r="AG41" i="1"/>
  <c r="AJ40" i="1"/>
  <c r="I40" i="1" s="1"/>
  <c r="AA50" i="1"/>
  <c r="AR47" i="1"/>
  <c r="W47" i="1" s="1"/>
  <c r="AC35" i="1"/>
  <c r="AR20" i="1"/>
  <c r="W20" i="1" s="1"/>
  <c r="AR44" i="1"/>
  <c r="W44" i="1" s="1"/>
  <c r="AE46" i="1"/>
  <c r="AE29" i="1"/>
  <c r="AN30" i="1"/>
  <c r="M30" i="1" s="1"/>
  <c r="AA27" i="1"/>
  <c r="AG40" i="1"/>
  <c r="AN36" i="1"/>
  <c r="M36" i="1" s="1"/>
  <c r="AJ55" i="1"/>
  <c r="I55" i="1" s="1"/>
  <c r="AL35" i="1"/>
  <c r="K35" i="1" s="1"/>
  <c r="AP16" i="1"/>
  <c r="S16" i="1" s="1"/>
  <c r="AL48" i="1"/>
  <c r="K48" i="1" s="1"/>
  <c r="AR22" i="1"/>
  <c r="W22" i="1" s="1"/>
  <c r="AP46" i="1"/>
  <c r="S46" i="1" s="1"/>
  <c r="AN39" i="1"/>
  <c r="M39" i="1" s="1"/>
  <c r="AE20" i="1"/>
  <c r="AR53" i="1"/>
  <c r="W53" i="1" s="1"/>
  <c r="AG34" i="1"/>
  <c r="AN23" i="1"/>
  <c r="M23" i="1" s="1"/>
  <c r="AG48" i="1"/>
  <c r="AP36" i="1"/>
  <c r="S36" i="1" s="1"/>
  <c r="AA46" i="1"/>
  <c r="AN53" i="1"/>
  <c r="M53" i="1" s="1"/>
  <c r="AC29" i="1"/>
  <c r="AP50" i="1"/>
  <c r="S50" i="1" s="1"/>
  <c r="AJ44" i="1"/>
  <c r="I44" i="1" s="1"/>
  <c r="AP27" i="1"/>
  <c r="S27" i="1" s="1"/>
  <c r="AA16" i="1"/>
  <c r="AE51" i="1"/>
  <c r="AR46" i="1"/>
  <c r="W46" i="1" s="1"/>
  <c r="AA41" i="1"/>
  <c r="AN55" i="1"/>
  <c r="M55" i="1" s="1"/>
  <c r="AC46" i="1"/>
  <c r="AL53" i="1"/>
  <c r="K53" i="1" s="1"/>
  <c r="AE27" i="1"/>
  <c r="AJ43" i="1"/>
  <c r="I43" i="1" s="1"/>
  <c r="E56" i="1"/>
  <c r="AC42" i="1"/>
  <c r="AR48" i="1"/>
  <c r="W48" i="1" s="1"/>
  <c r="AP34" i="1"/>
  <c r="S34" i="1" s="1"/>
  <c r="AJ31" i="1"/>
  <c r="I31" i="1" s="1"/>
  <c r="AC20" i="1"/>
  <c r="AE54" i="1"/>
  <c r="AP19" i="1"/>
  <c r="S19" i="1" s="1"/>
  <c r="AG50" i="1"/>
  <c r="AG28" i="1"/>
  <c r="AR32" i="1"/>
  <c r="W32" i="1" s="1"/>
  <c r="AN24" i="1"/>
  <c r="M24" i="1" s="1"/>
  <c r="AJ48" i="1"/>
  <c r="I48" i="1" s="1"/>
  <c r="AA45" i="1"/>
  <c r="AP20" i="1"/>
  <c r="S20" i="1" s="1"/>
  <c r="AP44" i="1"/>
  <c r="S44" i="1" s="1"/>
  <c r="AJ41" i="1"/>
  <c r="I41" i="1" s="1"/>
  <c r="AN25" i="1"/>
  <c r="M25" i="1" s="1"/>
  <c r="AR18" i="1"/>
  <c r="W18" i="1" s="1"/>
  <c r="AP41" i="1"/>
  <c r="S41" i="1" s="1"/>
  <c r="AN38" i="1"/>
  <c r="M38" i="1" s="1"/>
  <c r="AL39" i="1"/>
  <c r="K39" i="1" s="1"/>
  <c r="AG51" i="1"/>
  <c r="AE33" i="1"/>
  <c r="AJ23" i="1"/>
  <c r="I23" i="1" s="1"/>
  <c r="AC41" i="1"/>
  <c r="AL28" i="1"/>
  <c r="K28" i="1" s="1"/>
  <c r="AA38" i="1"/>
  <c r="AG30" i="1"/>
  <c r="AR54" i="1"/>
  <c r="W54" i="1" s="1"/>
  <c r="AE34" i="1"/>
  <c r="AN32" i="1"/>
  <c r="M32" i="1" s="1"/>
  <c r="AE45" i="1"/>
  <c r="AP47" i="1"/>
  <c r="S47" i="1" s="1"/>
  <c r="AP31" i="1"/>
  <c r="S31" i="1" s="1"/>
  <c r="AA20" i="1"/>
  <c r="E14" i="1" l="1"/>
  <c r="E21" i="1"/>
  <c r="E26" i="1"/>
  <c r="E35" i="1"/>
  <c r="E12" i="1"/>
  <c r="E13" i="1"/>
  <c r="E38" i="1"/>
  <c r="E27" i="1"/>
  <c r="E51" i="1"/>
  <c r="E11" i="1"/>
  <c r="E28" i="1"/>
  <c r="E29" i="1"/>
  <c r="E37" i="1"/>
  <c r="E22" i="1"/>
  <c r="E8" i="1"/>
  <c r="E19" i="1"/>
  <c r="E50" i="1"/>
  <c r="E7" i="1"/>
  <c r="E47" i="1"/>
  <c r="E9" i="1"/>
  <c r="E40" i="1"/>
  <c r="E10" i="1"/>
  <c r="E23" i="1"/>
  <c r="E36" i="1"/>
  <c r="E17" i="1"/>
  <c r="E55" i="1"/>
  <c r="E34" i="1"/>
  <c r="E42" i="1"/>
  <c r="E15" i="1"/>
  <c r="E33" i="1"/>
  <c r="E45" i="1"/>
  <c r="E16" i="1"/>
  <c r="E52" i="1"/>
  <c r="E49" i="1"/>
  <c r="E39" i="1"/>
  <c r="E44" i="1"/>
  <c r="E24" i="1"/>
  <c r="E18" i="1"/>
  <c r="E20" i="1"/>
  <c r="E54" i="1"/>
  <c r="E25" i="1"/>
  <c r="E43" i="1"/>
  <c r="E53" i="1"/>
  <c r="E30" i="1"/>
  <c r="E46" i="1"/>
  <c r="E32" i="1"/>
  <c r="E31" i="1"/>
  <c r="E41" i="1"/>
  <c r="E48" i="1"/>
  <c r="D20" i="1" l="1"/>
  <c r="D48" i="1"/>
  <c r="D13" i="1"/>
  <c r="D51" i="1"/>
  <c r="D52" i="1"/>
  <c r="D46" i="1"/>
  <c r="D43" i="1"/>
  <c r="D27" i="1"/>
  <c r="D47" i="1"/>
  <c r="D14" i="1"/>
  <c r="D15" i="1"/>
  <c r="D26" i="1"/>
  <c r="D36" i="1"/>
  <c r="D41" i="1"/>
  <c r="D42" i="1"/>
  <c r="D9" i="1"/>
  <c r="D33" i="1"/>
  <c r="D21" i="1"/>
  <c r="D56" i="1"/>
  <c r="D31" i="1"/>
  <c r="D28" i="1"/>
  <c r="D18" i="1"/>
  <c r="D24" i="1"/>
  <c r="D45" i="1"/>
  <c r="D7" i="1"/>
  <c r="D40" i="1"/>
  <c r="D17" i="1"/>
  <c r="D23" i="1"/>
  <c r="D30" i="1"/>
  <c r="D12" i="1"/>
  <c r="D29" i="1"/>
  <c r="D49" i="1"/>
  <c r="D10" i="1"/>
  <c r="D38" i="1"/>
  <c r="D25" i="1"/>
  <c r="D34" i="1"/>
  <c r="D44" i="1"/>
  <c r="D8" i="1"/>
  <c r="D22" i="1"/>
  <c r="D53" i="1"/>
  <c r="D37" i="1"/>
  <c r="D55" i="1"/>
  <c r="D35" i="1"/>
  <c r="D11" i="1"/>
  <c r="D50" i="1"/>
  <c r="D16" i="1"/>
  <c r="D39" i="1"/>
  <c r="D54" i="1"/>
  <c r="D19" i="1"/>
  <c r="D32" i="1"/>
</calcChain>
</file>

<file path=xl/sharedStrings.xml><?xml version="1.0" encoding="utf-8"?>
<sst xmlns="http://schemas.openxmlformats.org/spreadsheetml/2006/main" count="134" uniqueCount="65">
  <si>
    <t>YARIŞMALARA KAYITLI OKUL SAYISI</t>
  </si>
  <si>
    <t>SIRA</t>
  </si>
  <si>
    <t>İFET  YARIŞMASI GENEL SIRALAMA</t>
  </si>
  <si>
    <t>OKULLARIN OYUNLARDA ALDIKLARI SIRALAMA PUANI TOPLAMI</t>
  </si>
  <si>
    <t>SÜRE</t>
  </si>
  <si>
    <t>TOPLAM</t>
  </si>
  <si>
    <t>DERECE</t>
  </si>
  <si>
    <t>SIRALAMA PUANI</t>
  </si>
  <si>
    <t>YARIŞMAYA KATILAN İLKOKULLAR</t>
  </si>
  <si>
    <t>OYUNLARI TAMAMLAYAN OKUL SAYISI</t>
  </si>
  <si>
    <t xml:space="preserve">            SONUÇLARI HESAPLANAN OKUL YÜZDESİ </t>
  </si>
  <si>
    <t>SON GÜNCELLEME</t>
  </si>
  <si>
    <t>ÇEMBERLE İŞ BİRLİĞİ</t>
  </si>
  <si>
    <t>BOWLİNG</t>
  </si>
  <si>
    <t>UZAĞA TOP FIRLATMA</t>
  </si>
  <si>
    <t>ÇİFT AYAK ATLAMA</t>
  </si>
  <si>
    <t>SIRT SIRTA TOP TAŞIMA</t>
  </si>
  <si>
    <t>EL DEĞDİREREK BAYRAK KOŞUSU</t>
  </si>
  <si>
    <t>PUANLI HEDEF OYUNU</t>
  </si>
  <si>
    <t>TOP YUVARLAMA</t>
  </si>
  <si>
    <t>FASULYE TORBASI ATMA</t>
  </si>
  <si>
    <t>MALTEPE</t>
  </si>
  <si>
    <t>YARIŞMAYA KATILACAK ÖĞRENCİLERİN SINIFI                        ÖRNEK : 1</t>
  </si>
  <si>
    <t>OYUN 1</t>
  </si>
  <si>
    <t>OYUN 2</t>
  </si>
  <si>
    <t>OYUN 3</t>
  </si>
  <si>
    <t>OYUN 4</t>
  </si>
  <si>
    <t>OYUN 5</t>
  </si>
  <si>
    <t>OYUN 6</t>
  </si>
  <si>
    <t>OYUN 7</t>
  </si>
  <si>
    <t>OYUN 8</t>
  </si>
  <si>
    <t>OYUN 9</t>
  </si>
  <si>
    <t>İLÇE</t>
  </si>
  <si>
    <t>ÖRNEK : 47</t>
  </si>
  <si>
    <t>HESAPLAMA TAMAMLANAN</t>
  </si>
  <si>
    <t>ÇEMBER</t>
  </si>
  <si>
    <t>SIRT SIRTA</t>
  </si>
  <si>
    <t>BAYRAK KOŞUSU</t>
  </si>
  <si>
    <t>BOWKİNG</t>
  </si>
  <si>
    <t>TOP FIRLATMA</t>
  </si>
  <si>
    <t>ÇİFT AYAK</t>
  </si>
  <si>
    <t>PUANLI HEDEF</t>
  </si>
  <si>
    <t>FASULYE</t>
  </si>
  <si>
    <t>EL DEĞ.BAYRAK KOŞUSU</t>
  </si>
  <si>
    <t>DOĞUM TARİHİ</t>
  </si>
  <si>
    <t>SINIF</t>
  </si>
  <si>
    <t>9 YARIŞMA TAMAMLANDI MI</t>
  </si>
  <si>
    <t>PROGRAM SON GÜNCELLENME TARİHİ</t>
  </si>
  <si>
    <t>OKUL ADINI VE 9 OYUNDAKİ DERECELERİNİ GİRİNİZ. 9 OYUN DERECESİ GİRİLMEDEN "OTOMATİK-HESAPLAMA" SAYFASINDA PUANLAMAYA DAHİL OLMAYACAKTIR.</t>
  </si>
  <si>
    <t>SÜRELİ OYUNLARDA SANİYE VE SALİSE OLARAK GİRİNİZ VE VİRGÜL KULLANINIZ. EĞER 1 DAKİKANIN ÜZERİNDE İSE YİNE SANİYE ÇEVİREREK GİRİNİZ. ÖRNEK : OKULUN DERECESİ  (1 DK 12 SANİYE 60 SALİSE) İSE = 72,60 OLARAK GİRİNİZ.</t>
  </si>
  <si>
    <t>ÖRNEK : 72,60</t>
  </si>
  <si>
    <t>İSTANBUL İL TERTİP KOMİTESİ www.istanbulokul.org</t>
  </si>
  <si>
    <t xml:space="preserve">PROGRAM 50 OKULA KADAR OTOMATİK PUANLAMA YAPMAKTADIR, GENEL PUANDA İLK 4'E GİREN OKULLARIN SIRALAMASINI FARKLI RENKTE GÖSTERMEKTEDİR, YİNE HER OYUN BAZINDA EN YÜKSEKTEN EN  AZ DEĞERE DOĞRU AYRI RENKLENDİRME YAPMAKTADIR. PROGRAMDA SÜRE KISITLAMASI YOKTUR. </t>
  </si>
  <si>
    <t>OKUL İÇİ VEYA OKULLAR ARASI YARIŞMALAR YAPILIRKEN ÖRNEĞİN ; 5 OYUN ÜZERİNDEN DEĞERLENDİRME YAPILIYORSA, DİĞER 4 OYUNA TAKIMLAR İÇİN AYNI DERECE GİRİLEREK HESAPLAMA YAPTIRILIR. ÖRNEK : OYNATILMAYAN OYUN İÇİN TÜM OKULLARA "1" DEĞERİNİ GİRİNİZ.</t>
  </si>
  <si>
    <t>YARIŞMAYA KATILACAK ÖĞRENCİLERİN KATEGORİSİ                          ÖRNEK: 2019 - 2020</t>
  </si>
  <si>
    <t>2019 - 2020</t>
  </si>
  <si>
    <t>A İLKOKULU</t>
  </si>
  <si>
    <t>B İLKOKULU</t>
  </si>
  <si>
    <t>C İLKOKULU</t>
  </si>
  <si>
    <t>D İLKOKULU</t>
  </si>
  <si>
    <t>E İLKOKULU</t>
  </si>
  <si>
    <t>METRELİ OYUNLARDA (METRE VE SANTİMETRE) OLARAK GİRİP VİRGÜL KULLANINIZ. ÖRNEK : OKULUN DERECESİ 17 METRE 32 SANTİM İSE 17,62 OLARAK GİRİNİZ.</t>
  </si>
  <si>
    <t>YAN TARAFTA ÖRNEK OLARAK ÜST BİLGİLERİ VE 5 OKUL DERECELERİ GİRİLMİŞTİR. BU BİLGİLERİ SİLEREK YAPMIŞ OLDUĞUNUZ TURNUVAYA AİT BİLGİLERİ GİRİNİZ.</t>
  </si>
  <si>
    <t>PROGRAM AÇIKLAMALARI</t>
  </si>
  <si>
    <t>IFET OTOMATIK HESAPLAMA PROGRAMI 2 SAYFADAN OLUŞMAKTADIR.  BULUNDUĞUNUZ SAYFADA "VERI-GIRISI"  ; YARIŞMA KATEGORİ - İLÇE BİLGİLERİ İLE OKULLAR VE YAPTIĞI DERECELERİ AŞAĞIDA ANLATILAN ŞEKİLDE GİRMELİSİNİZ. 2. SAYFADA "OTOMATİK-HESAPLAMA" OKULLARIN YAPTIKLARI DERECELERE GÖRE SIRALAMA PUANI VE RENKLENDİRME OTOMATİK ŞEKİLDE YAPILMAKTADIR.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</si>
</sst>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TimesNewRomanPSMT"/>
      <family val="2"/>
      <charset val="162"/>
    </font>
    <font>
      <sz val="12"/>
      <color theme="1"/>
      <name val="TimesNewRomanPSMT"/>
      <family val="2"/>
      <charset val="162"/>
    </font>
    <font>
      <b/>
      <sz val="11"/>
      <color theme="1"/>
      <name val="TimesNewRomanPSMT"/>
      <family val="2"/>
      <charset val="162"/>
    </font>
    <font>
      <b/>
      <sz val="13"/>
      <color theme="1"/>
      <name val="Calibri"/>
      <family val="2"/>
      <scheme val="minor"/>
    </font>
    <font>
      <sz val="12"/>
      <color theme="0"/>
      <name val="Calibri"/>
      <family val="2"/>
      <scheme val="minor"/>
    </font>
    <font>
      <b/>
      <sz val="14"/>
      <color theme="0"/>
      <name val="Calibri"/>
      <family val="2"/>
      <scheme val="minor"/>
    </font>
    <font>
      <b/>
      <sz val="13"/>
      <color theme="0"/>
      <name val="Calibri"/>
      <family val="2"/>
      <scheme val="minor"/>
    </font>
    <font>
      <sz val="13"/>
      <color theme="1"/>
      <name val="Calibri"/>
      <family val="2"/>
      <scheme val="minor"/>
    </font>
    <font>
      <b/>
      <sz val="12"/>
      <color theme="0"/>
      <name val="Calibri"/>
      <family val="2"/>
      <scheme val="minor"/>
    </font>
    <font>
      <b/>
      <sz val="12"/>
      <color theme="0" tint="-4.9989318521683403E-2"/>
      <name val="Calibri"/>
      <family val="2"/>
      <scheme val="minor"/>
    </font>
    <font>
      <b/>
      <sz val="12"/>
      <color theme="2" tint="-0.89999084444715716"/>
      <name val="Calibri"/>
      <family val="2"/>
      <charset val="162"/>
      <scheme val="minor"/>
    </font>
    <font>
      <b/>
      <sz val="12"/>
      <color theme="2" tint="-0.89999084444715716"/>
      <name val="Calibri"/>
      <family val="2"/>
      <charset val="162"/>
    </font>
    <font>
      <b/>
      <sz val="12"/>
      <color theme="0"/>
      <name val="Calibri"/>
      <family val="2"/>
      <charset val="162"/>
      <scheme val="minor"/>
    </font>
    <font>
      <b/>
      <sz val="14"/>
      <color theme="1"/>
      <name val="Calibri"/>
      <family val="2"/>
      <charset val="162"/>
      <scheme val="minor"/>
    </font>
    <font>
      <sz val="13"/>
      <color theme="1"/>
      <name val="TimesNewRomanPSMT"/>
      <family val="2"/>
      <charset val="162"/>
    </font>
    <font>
      <b/>
      <sz val="13"/>
      <color theme="0"/>
      <name val="Calibri"/>
      <family val="2"/>
      <charset val="162"/>
      <scheme val="minor"/>
    </font>
    <font>
      <b/>
      <sz val="16"/>
      <color theme="0"/>
      <name val="Calibri"/>
      <family val="2"/>
      <scheme val="minor"/>
    </font>
    <font>
      <b/>
      <sz val="14"/>
      <color theme="0"/>
      <name val="TimesNewRomanPSMT"/>
      <charset val="162"/>
    </font>
    <font>
      <b/>
      <sz val="14"/>
      <color theme="0"/>
      <name val="TimesNewRomanPSMT"/>
      <family val="2"/>
      <charset val="162"/>
    </font>
    <font>
      <b/>
      <sz val="14"/>
      <color theme="0"/>
      <name val="Calibri"/>
      <family val="2"/>
      <charset val="162"/>
      <scheme val="minor"/>
    </font>
    <font>
      <sz val="8"/>
      <name val="TimesNewRomanPSMT"/>
      <family val="2"/>
      <charset val="162"/>
    </font>
    <font>
      <b/>
      <sz val="12"/>
      <color theme="1"/>
      <name val="TimesNewRomanPSMT"/>
      <charset val="162"/>
    </font>
    <font>
      <b/>
      <sz val="16"/>
      <color theme="1"/>
      <name val="TimesNewRomanPSMT"/>
      <charset val="162"/>
    </font>
    <font>
      <b/>
      <sz val="13"/>
      <color theme="1" tint="0.14999847407452621"/>
      <name val="Calibri"/>
      <family val="2"/>
      <scheme val="minor"/>
    </font>
    <font>
      <b/>
      <sz val="16"/>
      <color theme="1" tint="0.14999847407452621"/>
      <name val="Calibri"/>
      <family val="2"/>
      <scheme val="minor"/>
    </font>
    <font>
      <sz val="12"/>
      <color theme="1"/>
      <name val="TimesNewRomanPSMT"/>
      <family val="2"/>
      <charset val="162"/>
    </font>
    <font>
      <sz val="11"/>
      <color theme="0"/>
      <name val="TimesNewRomanPSMT"/>
      <family val="2"/>
      <charset val="162"/>
    </font>
    <font>
      <b/>
      <sz val="18"/>
      <color theme="1" tint="0.249977111117893"/>
      <name val="Calibri"/>
      <family val="2"/>
      <scheme val="minor"/>
    </font>
    <font>
      <sz val="13"/>
      <color theme="0"/>
      <name val="Calibri"/>
      <family val="2"/>
      <scheme val="minor"/>
    </font>
    <font>
      <b/>
      <sz val="11"/>
      <color theme="0"/>
      <name val="TimesNewRomanPSMT"/>
      <charset val="162"/>
    </font>
    <font>
      <b/>
      <sz val="12"/>
      <color theme="0"/>
      <name val="TimesNewRomanPSMT"/>
      <charset val="162"/>
    </font>
    <font>
      <b/>
      <sz val="13"/>
      <color theme="1"/>
      <name val="TimesNewRomanPSMT"/>
      <charset val="162"/>
    </font>
    <font>
      <b/>
      <sz val="14"/>
      <color theme="1"/>
      <name val="TimesNewRomanPSMT"/>
      <family val="2"/>
      <charset val="162"/>
    </font>
    <font>
      <b/>
      <sz val="18"/>
      <color theme="0"/>
      <name val="Calibri"/>
      <family val="2"/>
      <charset val="162"/>
      <scheme val="minor"/>
    </font>
    <font>
      <sz val="14"/>
      <color theme="1"/>
      <name val="TimesNewRomanPSMT"/>
      <family val="2"/>
      <charset val="162"/>
    </font>
    <font>
      <sz val="14"/>
      <color theme="0"/>
      <name val="TimesNewRomanPSMT"/>
      <family val="2"/>
      <charset val="162"/>
    </font>
    <font>
      <b/>
      <sz val="16"/>
      <color theme="0"/>
      <name val="TimesNewRomanPSMT"/>
      <charset val="162"/>
    </font>
    <font>
      <b/>
      <sz val="16"/>
      <color theme="0"/>
      <name val="TimesNewRomanPSMT"/>
      <family val="2"/>
      <charset val="162"/>
    </font>
  </fonts>
  <fills count="1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249977111117893"/>
        <bgColor indexed="64"/>
      </patternFill>
    </fill>
    <fill>
      <patternFill patternType="solid">
        <fgColor rgb="FF0070C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FF0000"/>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118">
    <xf numFmtId="0" fontId="0" fillId="0" borderId="0" xfId="0"/>
    <xf numFmtId="0" fontId="0" fillId="2" borderId="0" xfId="0" applyFill="1"/>
    <xf numFmtId="0" fontId="4" fillId="2" borderId="0" xfId="0"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0" borderId="0" xfId="0" applyFont="1" applyAlignment="1" applyProtection="1">
      <alignment horizontal="center" vertical="center"/>
      <protection hidden="1"/>
    </xf>
    <xf numFmtId="0" fontId="11" fillId="3" borderId="4"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0" borderId="0" xfId="0" applyFont="1" applyAlignment="1" applyProtection="1">
      <alignment horizontal="center" vertical="center"/>
      <protection hidden="1"/>
    </xf>
    <xf numFmtId="0" fontId="9" fillId="5" borderId="4" xfId="0" applyFont="1" applyFill="1" applyBorder="1" applyAlignment="1" applyProtection="1">
      <alignment horizontal="center" vertical="center" wrapText="1"/>
      <protection hidden="1"/>
    </xf>
    <xf numFmtId="0" fontId="8" fillId="9" borderId="4" xfId="0" applyFont="1" applyFill="1" applyBorder="1" applyAlignment="1" applyProtection="1">
      <alignment horizontal="center" vertical="center" wrapText="1"/>
      <protection hidden="1"/>
    </xf>
    <xf numFmtId="0" fontId="0" fillId="2" borderId="0" xfId="0" applyFill="1" applyBorder="1"/>
    <xf numFmtId="0" fontId="14" fillId="2" borderId="0" xfId="0" applyFont="1" applyFill="1" applyBorder="1" applyAlignment="1">
      <alignment horizontal="center" vertical="center"/>
    </xf>
    <xf numFmtId="0" fontId="15" fillId="5" borderId="4" xfId="0" applyFont="1" applyFill="1" applyBorder="1" applyAlignment="1" applyProtection="1">
      <alignment horizontal="center" vertical="center" wrapText="1"/>
      <protection hidden="1"/>
    </xf>
    <xf numFmtId="0" fontId="18" fillId="8" borderId="4" xfId="0" applyFont="1" applyFill="1" applyBorder="1" applyAlignment="1">
      <alignment horizontal="center" vertical="center"/>
    </xf>
    <xf numFmtId="0" fontId="8" fillId="6" borderId="4" xfId="0" applyFont="1" applyFill="1" applyBorder="1" applyAlignment="1" applyProtection="1">
      <alignment horizontal="center" vertical="center"/>
      <protection hidden="1"/>
    </xf>
    <xf numFmtId="0" fontId="8" fillId="3" borderId="4" xfId="0" applyFont="1" applyFill="1" applyBorder="1" applyAlignment="1" applyProtection="1">
      <alignment horizontal="center" vertical="center"/>
      <protection hidden="1"/>
    </xf>
    <xf numFmtId="0" fontId="8" fillId="6" borderId="4" xfId="0" applyFont="1" applyFill="1" applyBorder="1" applyAlignment="1" applyProtection="1">
      <alignment horizontal="center" vertical="center" wrapText="1"/>
      <protection hidden="1"/>
    </xf>
    <xf numFmtId="0" fontId="8" fillId="5" borderId="3" xfId="0" applyFont="1" applyFill="1" applyBorder="1" applyAlignment="1" applyProtection="1">
      <alignment horizontal="center" vertical="center" wrapText="1"/>
      <protection hidden="1"/>
    </xf>
    <xf numFmtId="0" fontId="21" fillId="7" borderId="4" xfId="0" applyFont="1" applyFill="1" applyBorder="1" applyAlignment="1">
      <alignment horizontal="center" vertical="center"/>
    </xf>
    <xf numFmtId="0" fontId="22" fillId="7" borderId="4" xfId="0" applyFont="1" applyFill="1" applyBorder="1" applyAlignment="1">
      <alignment horizontal="center" vertical="center"/>
    </xf>
    <xf numFmtId="0" fontId="0" fillId="2" borderId="0" xfId="0" applyFill="1" applyAlignment="1">
      <alignment horizontal="center" vertical="center"/>
    </xf>
    <xf numFmtId="0" fontId="21" fillId="2" borderId="4" xfId="0" applyFont="1" applyFill="1" applyBorder="1" applyAlignment="1">
      <alignment horizontal="center" vertical="center"/>
    </xf>
    <xf numFmtId="0" fontId="22" fillId="2" borderId="4" xfId="0" applyFont="1" applyFill="1" applyBorder="1" applyAlignment="1">
      <alignment horizontal="center" vertical="center"/>
    </xf>
    <xf numFmtId="0" fontId="11" fillId="7" borderId="4" xfId="0" applyFont="1" applyFill="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21" fillId="7" borderId="4" xfId="0" applyFont="1" applyFill="1" applyBorder="1" applyAlignment="1">
      <alignment horizontal="center" vertical="center"/>
    </xf>
    <xf numFmtId="0" fontId="13" fillId="11" borderId="0" xfId="0" applyFont="1" applyFill="1" applyBorder="1" applyAlignment="1" applyProtection="1">
      <alignment horizontal="center" vertical="center"/>
      <protection hidden="1"/>
    </xf>
    <xf numFmtId="0" fontId="0" fillId="11" borderId="0" xfId="0" applyFill="1" applyBorder="1"/>
    <xf numFmtId="0" fontId="8" fillId="5" borderId="7"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protection hidden="1"/>
    </xf>
    <xf numFmtId="0" fontId="8" fillId="3" borderId="5" xfId="0" applyFont="1" applyFill="1" applyBorder="1" applyAlignment="1" applyProtection="1">
      <alignment horizontal="center" vertical="center" wrapText="1"/>
      <protection hidden="1"/>
    </xf>
    <xf numFmtId="0" fontId="9" fillId="5" borderId="5"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protection hidden="1"/>
    </xf>
    <xf numFmtId="2" fontId="25" fillId="7" borderId="4" xfId="0" applyNumberFormat="1" applyFont="1" applyFill="1" applyBorder="1" applyAlignment="1">
      <alignment horizontal="center" vertical="center"/>
    </xf>
    <xf numFmtId="2" fontId="25" fillId="2" borderId="4" xfId="0" applyNumberFormat="1" applyFont="1" applyFill="1" applyBorder="1" applyAlignment="1">
      <alignment horizontal="center" vertical="center"/>
    </xf>
    <xf numFmtId="1" fontId="25" fillId="7" borderId="4" xfId="0" applyNumberFormat="1" applyFont="1" applyFill="1" applyBorder="1" applyAlignment="1">
      <alignment horizontal="center" vertical="center"/>
    </xf>
    <xf numFmtId="1" fontId="25" fillId="2" borderId="4" xfId="0" applyNumberFormat="1" applyFont="1" applyFill="1" applyBorder="1" applyAlignment="1">
      <alignment horizontal="center" vertical="center"/>
    </xf>
    <xf numFmtId="1" fontId="0" fillId="7" borderId="4" xfId="0" applyNumberFormat="1" applyFill="1" applyBorder="1" applyAlignment="1">
      <alignment horizontal="center" vertical="center"/>
    </xf>
    <xf numFmtId="1" fontId="0" fillId="2" borderId="4" xfId="0" applyNumberFormat="1" applyFill="1" applyBorder="1" applyAlignment="1">
      <alignment horizontal="center" vertical="center"/>
    </xf>
    <xf numFmtId="2" fontId="0" fillId="7"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27" fillId="3" borderId="5" xfId="0" applyFont="1" applyFill="1" applyBorder="1" applyAlignment="1" applyProtection="1">
      <alignment horizontal="center" vertical="center"/>
      <protection hidden="1"/>
    </xf>
    <xf numFmtId="0" fontId="28" fillId="2" borderId="0" xfId="0" applyFont="1" applyFill="1" applyBorder="1" applyAlignment="1" applyProtection="1">
      <alignment horizontal="center" vertical="center"/>
      <protection hidden="1"/>
    </xf>
    <xf numFmtId="0" fontId="29"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30" fillId="2" borderId="0" xfId="0" applyFont="1" applyFill="1" applyBorder="1" applyAlignment="1">
      <alignment horizontal="center" vertical="center"/>
    </xf>
    <xf numFmtId="0" fontId="31" fillId="7" borderId="4" xfId="0" applyFont="1" applyFill="1" applyBorder="1" applyAlignment="1">
      <alignment horizontal="center" vertical="center"/>
    </xf>
    <xf numFmtId="0" fontId="31" fillId="2" borderId="4" xfId="0" applyFont="1" applyFill="1" applyBorder="1" applyAlignment="1">
      <alignment horizontal="center" vertical="center"/>
    </xf>
    <xf numFmtId="0" fontId="32" fillId="2" borderId="0" xfId="0" applyFont="1" applyFill="1" applyBorder="1"/>
    <xf numFmtId="0" fontId="8" fillId="12" borderId="5" xfId="0" applyFont="1" applyFill="1" applyBorder="1" applyAlignment="1" applyProtection="1">
      <alignment horizontal="center" vertical="center" wrapText="1"/>
      <protection hidden="1"/>
    </xf>
    <xf numFmtId="0" fontId="8" fillId="12" borderId="4" xfId="0" applyFont="1" applyFill="1" applyBorder="1" applyAlignment="1" applyProtection="1">
      <alignment horizontal="center" vertical="center" wrapText="1"/>
      <protection hidden="1"/>
    </xf>
    <xf numFmtId="2" fontId="1" fillId="7" borderId="4" xfId="0" applyNumberFormat="1" applyFont="1" applyFill="1" applyBorder="1" applyAlignment="1">
      <alignment horizontal="center" vertical="center"/>
    </xf>
    <xf numFmtId="2" fontId="1" fillId="2" borderId="4" xfId="0" applyNumberFormat="1" applyFont="1" applyFill="1" applyBorder="1" applyAlignment="1">
      <alignment horizontal="center" vertical="center"/>
    </xf>
    <xf numFmtId="0" fontId="35" fillId="12" borderId="10" xfId="0" applyFont="1" applyFill="1" applyBorder="1" applyAlignment="1">
      <alignment horizontal="center" vertical="center" wrapText="1"/>
    </xf>
    <xf numFmtId="0" fontId="35" fillId="12" borderId="0"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15" fillId="5" borderId="4" xfId="0" applyFont="1" applyFill="1" applyBorder="1" applyAlignment="1" applyProtection="1">
      <alignment horizontal="center" vertical="center" wrapText="1"/>
      <protection hidden="1"/>
    </xf>
    <xf numFmtId="0" fontId="19" fillId="8" borderId="4" xfId="0" applyFont="1" applyFill="1" applyBorder="1" applyAlignment="1" applyProtection="1">
      <alignment horizontal="center" vertical="center" wrapText="1"/>
      <protection hidden="1"/>
    </xf>
    <xf numFmtId="0" fontId="25" fillId="2" borderId="1" xfId="0" applyFont="1" applyFill="1" applyBorder="1" applyAlignment="1">
      <alignment horizontal="left" vertical="center"/>
    </xf>
    <xf numFmtId="0" fontId="25" fillId="2" borderId="5" xfId="0" applyFont="1" applyFill="1" applyBorder="1" applyAlignment="1">
      <alignment horizontal="left" vertical="center"/>
    </xf>
    <xf numFmtId="0" fontId="25" fillId="7" borderId="1" xfId="0" applyFont="1" applyFill="1" applyBorder="1" applyAlignment="1">
      <alignment horizontal="left" vertical="center"/>
    </xf>
    <xf numFmtId="0" fontId="25" fillId="7" borderId="5" xfId="0" applyFont="1" applyFill="1" applyBorder="1" applyAlignment="1">
      <alignment horizontal="left" vertical="center"/>
    </xf>
    <xf numFmtId="0" fontId="15" fillId="5" borderId="1" xfId="0" applyFont="1" applyFill="1" applyBorder="1" applyAlignment="1" applyProtection="1">
      <alignment horizontal="center" vertical="center" wrapText="1"/>
      <protection hidden="1"/>
    </xf>
    <xf numFmtId="0" fontId="15" fillId="5" borderId="5" xfId="0" applyFont="1" applyFill="1" applyBorder="1" applyAlignment="1" applyProtection="1">
      <alignment horizontal="center" vertical="center" wrapText="1"/>
      <protection hidden="1"/>
    </xf>
    <xf numFmtId="0" fontId="17" fillId="8" borderId="4" xfId="0" applyFont="1" applyFill="1" applyBorder="1" applyAlignment="1">
      <alignment horizontal="center" vertical="center"/>
    </xf>
    <xf numFmtId="0" fontId="1" fillId="7" borderId="1" xfId="0" applyFont="1" applyFill="1" applyBorder="1" applyAlignment="1">
      <alignment horizontal="left" vertical="center"/>
    </xf>
    <xf numFmtId="0" fontId="1" fillId="2" borderId="1" xfId="0" applyFont="1" applyFill="1" applyBorder="1" applyAlignment="1">
      <alignment horizontal="left" vertical="center"/>
    </xf>
    <xf numFmtId="0" fontId="8" fillId="8" borderId="4" xfId="0" applyFont="1" applyFill="1" applyBorder="1" applyAlignment="1" applyProtection="1">
      <alignment horizontal="center" vertical="center"/>
      <protection hidden="1"/>
    </xf>
    <xf numFmtId="0" fontId="16" fillId="8" borderId="4" xfId="0" applyFont="1" applyFill="1" applyBorder="1" applyAlignment="1" applyProtection="1">
      <alignment horizontal="center" vertical="center"/>
      <protection hidden="1"/>
    </xf>
    <xf numFmtId="0" fontId="5" fillId="8" borderId="6" xfId="0" applyFont="1" applyFill="1" applyBorder="1" applyAlignment="1" applyProtection="1">
      <alignment horizontal="center" vertical="center"/>
      <protection hidden="1"/>
    </xf>
    <xf numFmtId="0" fontId="1" fillId="7" borderId="8" xfId="0" applyFont="1" applyFill="1" applyBorder="1" applyAlignment="1">
      <alignment horizontal="left" vertical="center"/>
    </xf>
    <xf numFmtId="0" fontId="25" fillId="7" borderId="7" xfId="0" applyFont="1" applyFill="1" applyBorder="1" applyAlignment="1">
      <alignment horizontal="left" vertical="center"/>
    </xf>
    <xf numFmtId="0" fontId="26" fillId="2" borderId="0" xfId="0" applyFont="1" applyFill="1" applyBorder="1" applyAlignment="1">
      <alignment horizontal="center" vertical="center"/>
    </xf>
    <xf numFmtId="0" fontId="30" fillId="2" borderId="0" xfId="0" applyFont="1" applyFill="1" applyBorder="1" applyAlignment="1">
      <alignment horizontal="center" vertical="center"/>
    </xf>
    <xf numFmtId="0" fontId="0" fillId="2" borderId="1" xfId="0" applyFill="1" applyBorder="1" applyAlignment="1">
      <alignment horizontal="left" vertical="center"/>
    </xf>
    <xf numFmtId="0" fontId="0" fillId="2" borderId="5" xfId="0" applyFill="1" applyBorder="1" applyAlignment="1">
      <alignment horizontal="left" vertical="center"/>
    </xf>
    <xf numFmtId="0" fontId="0" fillId="7" borderId="1" xfId="0" applyFill="1" applyBorder="1" applyAlignment="1">
      <alignment horizontal="left" vertical="center"/>
    </xf>
    <xf numFmtId="0" fontId="0" fillId="7" borderId="5" xfId="0" applyFill="1" applyBorder="1" applyAlignment="1">
      <alignment horizontal="left" vertical="center"/>
    </xf>
    <xf numFmtId="0" fontId="8" fillId="5" borderId="3" xfId="0" applyFont="1" applyFill="1" applyBorder="1" applyAlignment="1" applyProtection="1">
      <alignment horizontal="center" vertical="center"/>
      <protection hidden="1"/>
    </xf>
    <xf numFmtId="0" fontId="6" fillId="4" borderId="2" xfId="0" applyFont="1" applyFill="1" applyBorder="1" applyAlignment="1" applyProtection="1">
      <alignment horizontal="center" vertical="center"/>
      <protection hidden="1"/>
    </xf>
    <xf numFmtId="0" fontId="16" fillId="4" borderId="2" xfId="0" applyFont="1" applyFill="1" applyBorder="1" applyAlignment="1" applyProtection="1">
      <alignment horizontal="center" vertical="center"/>
      <protection hidden="1"/>
    </xf>
    <xf numFmtId="0" fontId="16" fillId="4" borderId="5" xfId="0" applyFont="1" applyFill="1" applyBorder="1" applyAlignment="1" applyProtection="1">
      <alignment horizontal="center" vertical="center"/>
      <protection hidden="1"/>
    </xf>
    <xf numFmtId="0" fontId="23" fillId="3" borderId="1" xfId="0" applyFont="1" applyFill="1" applyBorder="1" applyAlignment="1" applyProtection="1">
      <alignment horizontal="center" vertical="center"/>
      <protection hidden="1"/>
    </xf>
    <xf numFmtId="0" fontId="23" fillId="3" borderId="2" xfId="0" applyFont="1" applyFill="1" applyBorder="1" applyAlignment="1" applyProtection="1">
      <alignment horizontal="center" vertical="center"/>
      <protection hidden="1"/>
    </xf>
    <xf numFmtId="0" fontId="6" fillId="10" borderId="1" xfId="0" applyFont="1" applyFill="1" applyBorder="1" applyAlignment="1" applyProtection="1">
      <alignment horizontal="right" vertical="center"/>
      <protection hidden="1"/>
    </xf>
    <xf numFmtId="0" fontId="6" fillId="10" borderId="2" xfId="0" applyFont="1" applyFill="1" applyBorder="1" applyAlignment="1" applyProtection="1">
      <alignment horizontal="right" vertical="center"/>
      <protection hidden="1"/>
    </xf>
    <xf numFmtId="0" fontId="8" fillId="6" borderId="4" xfId="0" applyFont="1" applyFill="1" applyBorder="1" applyAlignment="1" applyProtection="1">
      <alignment horizontal="center" vertical="center"/>
      <protection hidden="1"/>
    </xf>
    <xf numFmtId="0" fontId="8" fillId="5" borderId="4"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protection hidden="1"/>
    </xf>
    <xf numFmtId="0" fontId="24" fillId="3" borderId="2" xfId="0" applyFont="1" applyFill="1" applyBorder="1" applyAlignment="1" applyProtection="1">
      <alignment horizontal="center" vertical="center"/>
      <protection hidden="1"/>
    </xf>
    <xf numFmtId="0" fontId="24" fillId="3" borderId="5" xfId="0" applyFont="1" applyFill="1" applyBorder="1" applyAlignment="1" applyProtection="1">
      <alignment horizontal="center" vertical="center"/>
      <protection hidden="1"/>
    </xf>
    <xf numFmtId="0" fontId="5" fillId="8" borderId="4" xfId="0" applyFont="1" applyFill="1" applyBorder="1" applyAlignment="1" applyProtection="1">
      <alignment horizontal="center" vertical="center"/>
      <protection hidden="1"/>
    </xf>
    <xf numFmtId="0" fontId="8" fillId="8" borderId="3" xfId="0" applyFont="1" applyFill="1" applyBorder="1" applyAlignment="1" applyProtection="1">
      <alignment horizontal="center" vertical="center" wrapText="1"/>
      <protection hidden="1"/>
    </xf>
    <xf numFmtId="0" fontId="8" fillId="8" borderId="4"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8" fillId="4" borderId="4" xfId="0" applyFont="1" applyFill="1" applyBorder="1" applyAlignment="1" applyProtection="1">
      <alignment horizontal="center" vertical="center" wrapText="1"/>
      <protection hidden="1"/>
    </xf>
    <xf numFmtId="0" fontId="10" fillId="3" borderId="3" xfId="0" applyFont="1" applyFill="1" applyBorder="1" applyAlignment="1" applyProtection="1">
      <alignment horizontal="center" vertical="center"/>
      <protection hidden="1"/>
    </xf>
    <xf numFmtId="0" fontId="10" fillId="3" borderId="4" xfId="0" applyFont="1" applyFill="1" applyBorder="1" applyAlignment="1" applyProtection="1">
      <alignment horizontal="center" vertical="center"/>
      <protection hidden="1"/>
    </xf>
    <xf numFmtId="22" fontId="16" fillId="10" borderId="2" xfId="0" applyNumberFormat="1" applyFont="1" applyFill="1" applyBorder="1" applyAlignment="1" applyProtection="1">
      <alignment horizontal="center" vertical="center"/>
      <protection hidden="1"/>
    </xf>
    <xf numFmtId="22" fontId="16" fillId="10" borderId="5" xfId="0" applyNumberFormat="1"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3" fillId="3" borderId="2"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35" fillId="4" borderId="10" xfId="0" applyFont="1" applyFill="1" applyBorder="1" applyAlignment="1">
      <alignment horizontal="center" vertical="center" wrapText="1"/>
    </xf>
    <xf numFmtId="0" fontId="35" fillId="4" borderId="0" xfId="0" applyFont="1" applyFill="1" applyBorder="1" applyAlignment="1">
      <alignment horizontal="center" vertical="center" wrapText="1"/>
    </xf>
    <xf numFmtId="14" fontId="33" fillId="4" borderId="4" xfId="0" applyNumberFormat="1" applyFont="1" applyFill="1" applyBorder="1" applyAlignment="1" applyProtection="1">
      <alignment horizontal="center" vertical="center"/>
      <protection hidden="1"/>
    </xf>
    <xf numFmtId="0" fontId="37" fillId="8" borderId="4" xfId="0" applyFont="1" applyFill="1" applyBorder="1" applyAlignment="1">
      <alignment horizontal="center" vertical="center"/>
    </xf>
    <xf numFmtId="0" fontId="17" fillId="12" borderId="10" xfId="0" applyFont="1" applyFill="1" applyBorder="1" applyAlignment="1">
      <alignment horizontal="center" vertical="center" wrapText="1"/>
    </xf>
    <xf numFmtId="0" fontId="17" fillId="12" borderId="0" xfId="0" applyFont="1" applyFill="1" applyBorder="1" applyAlignment="1">
      <alignment horizontal="center" vertical="center" wrapText="1"/>
    </xf>
  </cellXfs>
  <cellStyles count="1">
    <cellStyle name="Normal" xfId="0" builtinId="0"/>
  </cellStyles>
  <dxfs count="1">
    <dxf>
      <font>
        <color theme="0"/>
      </font>
      <fill>
        <patternFill>
          <bgColor theme="9" tint="-0.24994659260841701"/>
        </patternFill>
      </fill>
    </dxf>
  </dxfs>
  <tableStyles count="0" defaultTableStyle="TableStyleMedium2" defaultPivotStyle="PivotStyleLight16"/>
  <colors>
    <mruColors>
      <color rgb="FFFF5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9E5A-4DD4-9943-8AEC-2A9B5A23F4DE}">
  <dimension ref="A1:EP206"/>
  <sheetViews>
    <sheetView tabSelected="1" zoomScale="120" zoomScaleNormal="120" workbookViewId="0">
      <selection activeCell="P11" sqref="P11"/>
    </sheetView>
  </sheetViews>
  <sheetFormatPr baseColWidth="10" defaultRowHeight="31" customHeight="1"/>
  <cols>
    <col min="1" max="1" width="6.1640625" style="11" customWidth="1"/>
    <col min="2" max="2" width="43.1640625" style="4" customWidth="1"/>
    <col min="3" max="12" width="10.83203125" style="1"/>
    <col min="13" max="13" width="3.5" style="1" customWidth="1"/>
    <col min="14" max="14" width="51.83203125" style="1" customWidth="1"/>
    <col min="15" max="16384" width="10.83203125" style="1"/>
  </cols>
  <sheetData>
    <row r="1" spans="1:146" s="15" customFormat="1" ht="41" customHeight="1">
      <c r="A1" s="70" t="s">
        <v>54</v>
      </c>
      <c r="B1" s="71"/>
      <c r="C1" s="72" t="s">
        <v>55</v>
      </c>
      <c r="D1" s="72"/>
      <c r="E1" s="64" t="s">
        <v>22</v>
      </c>
      <c r="F1" s="64"/>
      <c r="G1" s="64"/>
      <c r="H1" s="64"/>
      <c r="I1" s="17">
        <v>1</v>
      </c>
      <c r="J1" s="16" t="s">
        <v>32</v>
      </c>
      <c r="K1" s="65" t="s">
        <v>21</v>
      </c>
      <c r="L1" s="65"/>
      <c r="N1" s="17" t="s">
        <v>47</v>
      </c>
    </row>
    <row r="2" spans="1:146" s="14" customFormat="1" ht="6" customHeight="1">
      <c r="A2" s="30"/>
      <c r="B2" s="31"/>
      <c r="C2" s="31"/>
      <c r="D2" s="31"/>
      <c r="E2" s="31"/>
      <c r="F2" s="31"/>
      <c r="G2" s="31"/>
      <c r="H2" s="31"/>
      <c r="I2" s="31"/>
      <c r="J2" s="31"/>
      <c r="K2" s="31"/>
      <c r="L2" s="31"/>
      <c r="N2" s="52"/>
    </row>
    <row r="3" spans="1:146" s="6" customFormat="1" ht="31" customHeight="1">
      <c r="A3" s="77" t="str">
        <f>'OTOMATIK-HESAPLAMA'!A1:W1</f>
        <v>MALTEPE İLÇESİ 2019 - 2020 DOĞUM TARİHLİ 1. SINIF İLKOKULLAR FİZİKSEL ETKİNLİK YARIŞMALARI   -   istanbulokul.org</v>
      </c>
      <c r="B3" s="77"/>
      <c r="C3" s="77"/>
      <c r="D3" s="77"/>
      <c r="E3" s="77"/>
      <c r="F3" s="77"/>
      <c r="G3" s="77"/>
      <c r="H3" s="77"/>
      <c r="I3" s="77"/>
      <c r="J3" s="77"/>
      <c r="K3" s="77"/>
      <c r="L3" s="77"/>
      <c r="M3" s="5"/>
      <c r="N3" s="114">
        <v>45930</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row>
    <row r="4" spans="1:146" ht="60" customHeight="1">
      <c r="A4" s="75" t="s">
        <v>1</v>
      </c>
      <c r="B4" s="76" t="s">
        <v>8</v>
      </c>
      <c r="C4" s="76"/>
      <c r="D4" s="32" t="s">
        <v>12</v>
      </c>
      <c r="E4" s="21" t="s">
        <v>13</v>
      </c>
      <c r="F4" s="21" t="s">
        <v>14</v>
      </c>
      <c r="G4" s="21" t="s">
        <v>15</v>
      </c>
      <c r="H4" s="21" t="s">
        <v>16</v>
      </c>
      <c r="I4" s="21" t="s">
        <v>17</v>
      </c>
      <c r="J4" s="21" t="s">
        <v>18</v>
      </c>
      <c r="K4" s="21" t="s">
        <v>19</v>
      </c>
      <c r="L4" s="21" t="s">
        <v>20</v>
      </c>
    </row>
    <row r="5" spans="1:146" ht="24" customHeight="1">
      <c r="A5" s="75"/>
      <c r="B5" s="76"/>
      <c r="C5" s="76"/>
      <c r="D5" s="53" t="s">
        <v>23</v>
      </c>
      <c r="E5" s="54" t="s">
        <v>24</v>
      </c>
      <c r="F5" s="54" t="s">
        <v>25</v>
      </c>
      <c r="G5" s="54" t="s">
        <v>26</v>
      </c>
      <c r="H5" s="54" t="s">
        <v>27</v>
      </c>
      <c r="I5" s="54" t="s">
        <v>28</v>
      </c>
      <c r="J5" s="54" t="s">
        <v>29</v>
      </c>
      <c r="K5" s="54" t="s">
        <v>30</v>
      </c>
      <c r="L5" s="54" t="s">
        <v>31</v>
      </c>
      <c r="N5" s="115" t="s">
        <v>63</v>
      </c>
    </row>
    <row r="6" spans="1:146" ht="31" customHeight="1">
      <c r="A6" s="75"/>
      <c r="B6" s="76"/>
      <c r="C6" s="76"/>
      <c r="D6" s="33" t="s">
        <v>4</v>
      </c>
      <c r="E6" s="18" t="s">
        <v>5</v>
      </c>
      <c r="F6" s="18" t="s">
        <v>5</v>
      </c>
      <c r="G6" s="18" t="s">
        <v>5</v>
      </c>
      <c r="H6" s="19" t="s">
        <v>4</v>
      </c>
      <c r="I6" s="19" t="s">
        <v>4</v>
      </c>
      <c r="J6" s="18" t="s">
        <v>5</v>
      </c>
      <c r="K6" s="19" t="s">
        <v>4</v>
      </c>
      <c r="L6" s="18" t="s">
        <v>5</v>
      </c>
    </row>
    <row r="7" spans="1:146" ht="36" customHeight="1">
      <c r="A7" s="75"/>
      <c r="B7" s="76"/>
      <c r="C7" s="76"/>
      <c r="D7" s="34" t="s">
        <v>50</v>
      </c>
      <c r="E7" s="20" t="s">
        <v>33</v>
      </c>
      <c r="F7" s="20" t="s">
        <v>33</v>
      </c>
      <c r="G7" s="20" t="s">
        <v>33</v>
      </c>
      <c r="H7" s="34" t="s">
        <v>50</v>
      </c>
      <c r="I7" s="34" t="s">
        <v>50</v>
      </c>
      <c r="J7" s="20" t="s">
        <v>33</v>
      </c>
      <c r="K7" s="34" t="s">
        <v>50</v>
      </c>
      <c r="L7" s="20" t="s">
        <v>33</v>
      </c>
      <c r="N7" s="112" t="s">
        <v>64</v>
      </c>
    </row>
    <row r="8" spans="1:146" ht="31" customHeight="1">
      <c r="A8" s="75"/>
      <c r="B8" s="76"/>
      <c r="C8" s="76"/>
      <c r="D8" s="35" t="s">
        <v>6</v>
      </c>
      <c r="E8" s="12" t="s">
        <v>6</v>
      </c>
      <c r="F8" s="12" t="s">
        <v>6</v>
      </c>
      <c r="G8" s="12" t="s">
        <v>6</v>
      </c>
      <c r="H8" s="12" t="s">
        <v>6</v>
      </c>
      <c r="I8" s="12" t="s">
        <v>6</v>
      </c>
      <c r="J8" s="12" t="s">
        <v>6</v>
      </c>
      <c r="K8" s="12" t="s">
        <v>6</v>
      </c>
      <c r="L8" s="12" t="s">
        <v>6</v>
      </c>
      <c r="N8" s="113"/>
    </row>
    <row r="9" spans="1:146" ht="26" customHeight="1">
      <c r="A9" s="36">
        <v>1</v>
      </c>
      <c r="B9" s="78" t="s">
        <v>56</v>
      </c>
      <c r="C9" s="79"/>
      <c r="D9" s="37">
        <v>52.36</v>
      </c>
      <c r="E9" s="39">
        <v>29</v>
      </c>
      <c r="F9" s="55">
        <v>17.23</v>
      </c>
      <c r="G9" s="37">
        <v>45.2</v>
      </c>
      <c r="H9" s="37">
        <v>1</v>
      </c>
      <c r="I9" s="37">
        <v>51.2</v>
      </c>
      <c r="J9" s="39">
        <v>15</v>
      </c>
      <c r="K9" s="37">
        <v>22.55</v>
      </c>
      <c r="L9" s="39">
        <v>17</v>
      </c>
      <c r="N9" s="113"/>
    </row>
    <row r="10" spans="1:146" ht="26" customHeight="1">
      <c r="A10" s="28">
        <v>2</v>
      </c>
      <c r="B10" s="74" t="s">
        <v>57</v>
      </c>
      <c r="C10" s="67"/>
      <c r="D10" s="38">
        <v>65.34</v>
      </c>
      <c r="E10" s="40">
        <v>25</v>
      </c>
      <c r="F10" s="56">
        <v>18.46</v>
      </c>
      <c r="G10" s="38">
        <v>53.4</v>
      </c>
      <c r="H10" s="38">
        <v>1</v>
      </c>
      <c r="I10" s="38">
        <v>78.69</v>
      </c>
      <c r="J10" s="40">
        <v>16</v>
      </c>
      <c r="K10" s="38">
        <v>38.700000000000003</v>
      </c>
      <c r="L10" s="40">
        <v>18</v>
      </c>
      <c r="N10" s="113"/>
    </row>
    <row r="11" spans="1:146" ht="26" customHeight="1">
      <c r="A11" s="27">
        <v>3</v>
      </c>
      <c r="B11" s="73" t="s">
        <v>58</v>
      </c>
      <c r="C11" s="69"/>
      <c r="D11" s="37">
        <v>78.86</v>
      </c>
      <c r="E11" s="39">
        <v>28</v>
      </c>
      <c r="F11" s="55">
        <v>42.9</v>
      </c>
      <c r="G11" s="37">
        <v>26.8</v>
      </c>
      <c r="H11" s="37">
        <v>1</v>
      </c>
      <c r="I11" s="37">
        <v>64.52</v>
      </c>
      <c r="J11" s="39">
        <v>16</v>
      </c>
      <c r="K11" s="37">
        <v>41.26</v>
      </c>
      <c r="L11" s="39">
        <v>17</v>
      </c>
      <c r="N11" s="113"/>
    </row>
    <row r="12" spans="1:146" ht="26" customHeight="1">
      <c r="A12" s="28">
        <v>4</v>
      </c>
      <c r="B12" s="74" t="s">
        <v>59</v>
      </c>
      <c r="C12" s="67"/>
      <c r="D12" s="38">
        <v>48.6</v>
      </c>
      <c r="E12" s="40">
        <v>18</v>
      </c>
      <c r="F12" s="38">
        <v>34.25</v>
      </c>
      <c r="G12" s="38">
        <v>62.33</v>
      </c>
      <c r="H12" s="38">
        <v>1</v>
      </c>
      <c r="I12" s="38">
        <v>72.36</v>
      </c>
      <c r="J12" s="40">
        <v>13</v>
      </c>
      <c r="K12" s="38">
        <v>33.979999999999997</v>
      </c>
      <c r="L12" s="40">
        <v>21</v>
      </c>
      <c r="N12" s="113"/>
    </row>
    <row r="13" spans="1:146" ht="26" customHeight="1">
      <c r="A13" s="27">
        <v>5</v>
      </c>
      <c r="B13" s="73" t="s">
        <v>60</v>
      </c>
      <c r="C13" s="69"/>
      <c r="D13" s="37">
        <v>72.55</v>
      </c>
      <c r="E13" s="39">
        <v>28</v>
      </c>
      <c r="F13" s="37">
        <v>21.4</v>
      </c>
      <c r="G13" s="37">
        <v>49.55</v>
      </c>
      <c r="H13" s="37">
        <v>1</v>
      </c>
      <c r="I13" s="37">
        <v>71.8</v>
      </c>
      <c r="J13" s="39">
        <v>16</v>
      </c>
      <c r="K13" s="37">
        <v>22.68</v>
      </c>
      <c r="L13" s="39">
        <v>20</v>
      </c>
      <c r="N13" s="113"/>
    </row>
    <row r="14" spans="1:146" ht="26" customHeight="1">
      <c r="A14" s="28">
        <v>6</v>
      </c>
      <c r="B14" s="74"/>
      <c r="C14" s="67"/>
      <c r="D14" s="38"/>
      <c r="E14" s="40"/>
      <c r="F14" s="38"/>
      <c r="G14" s="38"/>
      <c r="H14" s="38"/>
      <c r="I14" s="38"/>
      <c r="J14" s="40"/>
      <c r="K14" s="38"/>
      <c r="L14" s="40"/>
      <c r="N14" s="113"/>
    </row>
    <row r="15" spans="1:146" ht="26" customHeight="1">
      <c r="A15" s="27">
        <v>7</v>
      </c>
      <c r="B15" s="68"/>
      <c r="C15" s="69"/>
      <c r="D15" s="37"/>
      <c r="E15" s="39"/>
      <c r="F15" s="37"/>
      <c r="G15" s="37"/>
      <c r="H15" s="37"/>
      <c r="I15" s="37"/>
      <c r="J15" s="39"/>
      <c r="K15" s="37"/>
      <c r="L15" s="39"/>
      <c r="N15" s="113"/>
    </row>
    <row r="16" spans="1:146" ht="26" customHeight="1">
      <c r="A16" s="28">
        <v>8</v>
      </c>
      <c r="B16" s="66"/>
      <c r="C16" s="67"/>
      <c r="D16" s="38"/>
      <c r="E16" s="40"/>
      <c r="F16" s="38"/>
      <c r="G16" s="38"/>
      <c r="H16" s="38"/>
      <c r="I16" s="38"/>
      <c r="J16" s="40"/>
      <c r="K16" s="38"/>
      <c r="L16" s="40"/>
    </row>
    <row r="17" spans="1:14" ht="26" customHeight="1">
      <c r="A17" s="27">
        <v>9</v>
      </c>
      <c r="B17" s="68"/>
      <c r="C17" s="69"/>
      <c r="D17" s="37"/>
      <c r="E17" s="39"/>
      <c r="F17" s="37"/>
      <c r="G17" s="37"/>
      <c r="H17" s="37"/>
      <c r="I17" s="37"/>
      <c r="J17" s="39"/>
      <c r="K17" s="37"/>
      <c r="L17" s="39"/>
      <c r="N17" s="57" t="s">
        <v>62</v>
      </c>
    </row>
    <row r="18" spans="1:14" ht="26" customHeight="1">
      <c r="A18" s="28">
        <v>10</v>
      </c>
      <c r="B18" s="66"/>
      <c r="C18" s="67"/>
      <c r="D18" s="38"/>
      <c r="E18" s="40"/>
      <c r="F18" s="38"/>
      <c r="G18" s="38"/>
      <c r="H18" s="38"/>
      <c r="I18" s="38"/>
      <c r="J18" s="40"/>
      <c r="K18" s="38"/>
      <c r="L18" s="40"/>
      <c r="N18" s="58"/>
    </row>
    <row r="19" spans="1:14" ht="26" customHeight="1">
      <c r="A19" s="27">
        <v>11</v>
      </c>
      <c r="B19" s="68"/>
      <c r="C19" s="69"/>
      <c r="D19" s="37"/>
      <c r="E19" s="39"/>
      <c r="F19" s="37"/>
      <c r="G19" s="37"/>
      <c r="H19" s="37"/>
      <c r="I19" s="37"/>
      <c r="J19" s="39"/>
      <c r="K19" s="37"/>
      <c r="L19" s="39"/>
      <c r="N19" s="58"/>
    </row>
    <row r="20" spans="1:14" ht="26" customHeight="1">
      <c r="A20" s="28">
        <v>12</v>
      </c>
      <c r="B20" s="66"/>
      <c r="C20" s="67"/>
      <c r="D20" s="38"/>
      <c r="E20" s="40"/>
      <c r="F20" s="38"/>
      <c r="G20" s="38"/>
      <c r="H20" s="38"/>
      <c r="I20" s="38"/>
      <c r="J20" s="40"/>
      <c r="K20" s="38"/>
      <c r="L20" s="40"/>
      <c r="N20" s="58"/>
    </row>
    <row r="21" spans="1:14" ht="26" customHeight="1">
      <c r="A21" s="27">
        <v>13</v>
      </c>
      <c r="B21" s="68"/>
      <c r="C21" s="69"/>
      <c r="D21" s="37"/>
      <c r="E21" s="39"/>
      <c r="F21" s="37"/>
      <c r="G21" s="37"/>
      <c r="H21" s="37"/>
      <c r="I21" s="37"/>
      <c r="J21" s="39"/>
      <c r="K21" s="37"/>
      <c r="L21" s="39"/>
    </row>
    <row r="22" spans="1:14" ht="26" customHeight="1">
      <c r="A22" s="28">
        <v>14</v>
      </c>
      <c r="B22" s="66"/>
      <c r="C22" s="67"/>
      <c r="D22" s="38"/>
      <c r="E22" s="40"/>
      <c r="F22" s="38"/>
      <c r="G22" s="38"/>
      <c r="H22" s="38"/>
      <c r="I22" s="38"/>
      <c r="J22" s="40"/>
      <c r="K22" s="38"/>
      <c r="L22" s="40"/>
      <c r="N22" s="60" t="s">
        <v>48</v>
      </c>
    </row>
    <row r="23" spans="1:14" ht="26" customHeight="1">
      <c r="A23" s="27">
        <v>15</v>
      </c>
      <c r="B23" s="68"/>
      <c r="C23" s="69"/>
      <c r="D23" s="37"/>
      <c r="E23" s="39"/>
      <c r="F23" s="37"/>
      <c r="G23" s="37"/>
      <c r="H23" s="37"/>
      <c r="I23" s="37"/>
      <c r="J23" s="39"/>
      <c r="K23" s="37"/>
      <c r="L23" s="39"/>
      <c r="N23" s="61"/>
    </row>
    <row r="24" spans="1:14" ht="26" customHeight="1">
      <c r="A24" s="28">
        <v>16</v>
      </c>
      <c r="B24" s="66"/>
      <c r="C24" s="67"/>
      <c r="D24" s="38"/>
      <c r="E24" s="40"/>
      <c r="F24" s="38"/>
      <c r="G24" s="38"/>
      <c r="H24" s="38"/>
      <c r="I24" s="38"/>
      <c r="J24" s="40"/>
      <c r="K24" s="38"/>
      <c r="L24" s="40"/>
      <c r="N24" s="62"/>
    </row>
    <row r="25" spans="1:14" ht="26" customHeight="1">
      <c r="A25" s="27">
        <v>17</v>
      </c>
      <c r="B25" s="68"/>
      <c r="C25" s="69"/>
      <c r="D25" s="37"/>
      <c r="E25" s="39"/>
      <c r="F25" s="37"/>
      <c r="G25" s="37"/>
      <c r="H25" s="37"/>
      <c r="I25" s="37"/>
      <c r="J25" s="39"/>
      <c r="K25" s="37"/>
      <c r="L25" s="39"/>
    </row>
    <row r="26" spans="1:14" ht="26" customHeight="1">
      <c r="A26" s="28">
        <v>18</v>
      </c>
      <c r="B26" s="66"/>
      <c r="C26" s="67"/>
      <c r="D26" s="38"/>
      <c r="E26" s="40"/>
      <c r="F26" s="38"/>
      <c r="G26" s="38"/>
      <c r="H26" s="38"/>
      <c r="I26" s="38"/>
      <c r="J26" s="40"/>
      <c r="K26" s="38"/>
      <c r="L26" s="40"/>
      <c r="N26" s="60" t="s">
        <v>49</v>
      </c>
    </row>
    <row r="27" spans="1:14" ht="26" customHeight="1">
      <c r="A27" s="27">
        <v>19</v>
      </c>
      <c r="B27" s="68"/>
      <c r="C27" s="69"/>
      <c r="D27" s="37"/>
      <c r="E27" s="39"/>
      <c r="F27" s="37"/>
      <c r="G27" s="37"/>
      <c r="H27" s="37"/>
      <c r="I27" s="37"/>
      <c r="J27" s="39"/>
      <c r="K27" s="37"/>
      <c r="L27" s="39"/>
      <c r="N27" s="61"/>
    </row>
    <row r="28" spans="1:14" ht="26" customHeight="1">
      <c r="A28" s="28">
        <v>20</v>
      </c>
      <c r="B28" s="66"/>
      <c r="C28" s="67"/>
      <c r="D28" s="38"/>
      <c r="E28" s="40"/>
      <c r="F28" s="38"/>
      <c r="G28" s="38"/>
      <c r="H28" s="38"/>
      <c r="I28" s="38"/>
      <c r="J28" s="40"/>
      <c r="K28" s="38"/>
      <c r="L28" s="40"/>
      <c r="N28" s="61"/>
    </row>
    <row r="29" spans="1:14" ht="26" customHeight="1">
      <c r="A29" s="27">
        <v>21</v>
      </c>
      <c r="B29" s="68"/>
      <c r="C29" s="69"/>
      <c r="D29" s="37"/>
      <c r="E29" s="39"/>
      <c r="F29" s="37"/>
      <c r="G29" s="37"/>
      <c r="H29" s="37"/>
      <c r="I29" s="37"/>
      <c r="J29" s="39"/>
      <c r="K29" s="37"/>
      <c r="L29" s="39"/>
      <c r="N29" s="61"/>
    </row>
    <row r="30" spans="1:14" ht="26" customHeight="1">
      <c r="A30" s="28">
        <v>22</v>
      </c>
      <c r="B30" s="66"/>
      <c r="C30" s="67"/>
      <c r="D30" s="38"/>
      <c r="E30" s="40"/>
      <c r="F30" s="38"/>
      <c r="G30" s="38"/>
      <c r="H30" s="38"/>
      <c r="I30" s="38"/>
      <c r="J30" s="40"/>
      <c r="K30" s="38"/>
      <c r="L30" s="40"/>
      <c r="N30" s="62"/>
    </row>
    <row r="31" spans="1:14" ht="26" customHeight="1">
      <c r="A31" s="27">
        <v>23</v>
      </c>
      <c r="B31" s="68"/>
      <c r="C31" s="69"/>
      <c r="D31" s="37"/>
      <c r="E31" s="39"/>
      <c r="F31" s="37"/>
      <c r="G31" s="37"/>
      <c r="H31" s="37"/>
      <c r="I31" s="37"/>
      <c r="J31" s="39"/>
      <c r="K31" s="37"/>
      <c r="L31" s="39"/>
    </row>
    <row r="32" spans="1:14" ht="26" customHeight="1">
      <c r="A32" s="28">
        <v>24</v>
      </c>
      <c r="B32" s="66"/>
      <c r="C32" s="67"/>
      <c r="D32" s="38"/>
      <c r="E32" s="40"/>
      <c r="F32" s="38"/>
      <c r="G32" s="38"/>
      <c r="H32" s="38"/>
      <c r="I32" s="38"/>
      <c r="J32" s="40"/>
      <c r="K32" s="38"/>
      <c r="L32" s="40"/>
      <c r="N32" s="60" t="s">
        <v>61</v>
      </c>
    </row>
    <row r="33" spans="1:14" ht="26" customHeight="1">
      <c r="A33" s="27">
        <v>25</v>
      </c>
      <c r="B33" s="68"/>
      <c r="C33" s="69"/>
      <c r="D33" s="37"/>
      <c r="E33" s="39"/>
      <c r="F33" s="37"/>
      <c r="G33" s="37"/>
      <c r="H33" s="37"/>
      <c r="I33" s="37"/>
      <c r="J33" s="39"/>
      <c r="K33" s="37"/>
      <c r="L33" s="39"/>
      <c r="N33" s="61"/>
    </row>
    <row r="34" spans="1:14" ht="26" customHeight="1">
      <c r="A34" s="28">
        <v>26</v>
      </c>
      <c r="B34" s="66"/>
      <c r="C34" s="67"/>
      <c r="D34" s="38"/>
      <c r="E34" s="38"/>
      <c r="F34" s="38"/>
      <c r="G34" s="38"/>
      <c r="H34" s="38"/>
      <c r="I34" s="38"/>
      <c r="J34" s="40"/>
      <c r="K34" s="38"/>
      <c r="L34" s="40"/>
      <c r="N34" s="61"/>
    </row>
    <row r="35" spans="1:14" ht="26" customHeight="1">
      <c r="A35" s="27">
        <v>27</v>
      </c>
      <c r="B35" s="68"/>
      <c r="C35" s="69"/>
      <c r="D35" s="37"/>
      <c r="E35" s="39"/>
      <c r="F35" s="37"/>
      <c r="G35" s="37"/>
      <c r="H35" s="37"/>
      <c r="I35" s="37"/>
      <c r="J35" s="39"/>
      <c r="K35" s="37"/>
      <c r="L35" s="39"/>
      <c r="N35" s="61"/>
    </row>
    <row r="36" spans="1:14" ht="26" customHeight="1">
      <c r="A36" s="28">
        <v>28</v>
      </c>
      <c r="B36" s="66"/>
      <c r="C36" s="67"/>
      <c r="D36" s="38"/>
      <c r="E36" s="40"/>
      <c r="F36" s="38"/>
      <c r="G36" s="38"/>
      <c r="H36" s="38"/>
      <c r="I36" s="38"/>
      <c r="J36" s="40"/>
      <c r="K36" s="38"/>
      <c r="L36" s="40"/>
      <c r="N36" s="62"/>
    </row>
    <row r="37" spans="1:14" ht="26" customHeight="1">
      <c r="A37" s="27">
        <v>29</v>
      </c>
      <c r="B37" s="68"/>
      <c r="C37" s="69"/>
      <c r="D37" s="37"/>
      <c r="E37" s="39"/>
      <c r="F37" s="37"/>
      <c r="G37" s="37"/>
      <c r="H37" s="37"/>
      <c r="I37" s="37"/>
      <c r="J37" s="39"/>
      <c r="K37" s="37"/>
      <c r="L37" s="39"/>
    </row>
    <row r="38" spans="1:14" ht="26" customHeight="1">
      <c r="A38" s="28">
        <v>30</v>
      </c>
      <c r="B38" s="66"/>
      <c r="C38" s="67"/>
      <c r="D38" s="38"/>
      <c r="E38" s="40"/>
      <c r="F38" s="38"/>
      <c r="G38" s="38"/>
      <c r="H38" s="38"/>
      <c r="I38" s="38"/>
      <c r="J38" s="40"/>
      <c r="K38" s="38"/>
      <c r="L38" s="40"/>
      <c r="N38" s="116" t="s">
        <v>53</v>
      </c>
    </row>
    <row r="39" spans="1:14" ht="26" customHeight="1">
      <c r="A39" s="27">
        <v>31</v>
      </c>
      <c r="B39" s="68"/>
      <c r="C39" s="69"/>
      <c r="D39" s="37"/>
      <c r="E39" s="39"/>
      <c r="F39" s="37"/>
      <c r="G39" s="37"/>
      <c r="H39" s="37"/>
      <c r="I39" s="37"/>
      <c r="J39" s="39"/>
      <c r="K39" s="37"/>
      <c r="L39" s="39"/>
      <c r="N39" s="117"/>
    </row>
    <row r="40" spans="1:14" ht="26" customHeight="1">
      <c r="A40" s="28">
        <v>32</v>
      </c>
      <c r="B40" s="66"/>
      <c r="C40" s="67"/>
      <c r="D40" s="38"/>
      <c r="E40" s="40"/>
      <c r="F40" s="38"/>
      <c r="G40" s="38"/>
      <c r="H40" s="38"/>
      <c r="I40" s="38"/>
      <c r="J40" s="40"/>
      <c r="K40" s="38"/>
      <c r="L40" s="40"/>
      <c r="N40" s="117"/>
    </row>
    <row r="41" spans="1:14" ht="26" customHeight="1">
      <c r="A41" s="27">
        <v>33</v>
      </c>
      <c r="B41" s="68"/>
      <c r="C41" s="69"/>
      <c r="D41" s="37"/>
      <c r="E41" s="39"/>
      <c r="F41" s="37"/>
      <c r="G41" s="37"/>
      <c r="H41" s="37"/>
      <c r="I41" s="37"/>
      <c r="J41" s="39"/>
      <c r="K41" s="37"/>
      <c r="L41" s="39"/>
      <c r="N41" s="117"/>
    </row>
    <row r="42" spans="1:14" ht="26" customHeight="1">
      <c r="A42" s="28">
        <v>34</v>
      </c>
      <c r="B42" s="66"/>
      <c r="C42" s="67"/>
      <c r="D42" s="38"/>
      <c r="E42" s="40"/>
      <c r="F42" s="38"/>
      <c r="G42" s="38"/>
      <c r="H42" s="38"/>
      <c r="I42" s="38"/>
      <c r="J42" s="40"/>
      <c r="K42" s="38"/>
      <c r="L42" s="40"/>
      <c r="N42" s="117"/>
    </row>
    <row r="43" spans="1:14" ht="26" customHeight="1">
      <c r="A43" s="27">
        <v>35</v>
      </c>
      <c r="B43" s="68"/>
      <c r="C43" s="69"/>
      <c r="D43" s="37"/>
      <c r="E43" s="39"/>
      <c r="F43" s="37"/>
      <c r="G43" s="37"/>
      <c r="H43" s="37"/>
      <c r="I43" s="37"/>
      <c r="J43" s="39"/>
      <c r="K43" s="37"/>
      <c r="L43" s="39"/>
      <c r="N43" s="117"/>
    </row>
    <row r="44" spans="1:14" ht="26" customHeight="1">
      <c r="A44" s="28">
        <v>36</v>
      </c>
      <c r="B44" s="66"/>
      <c r="C44" s="67"/>
      <c r="D44" s="38"/>
      <c r="E44" s="40"/>
      <c r="F44" s="38"/>
      <c r="G44" s="38"/>
      <c r="H44" s="38"/>
      <c r="I44" s="38"/>
      <c r="J44" s="40"/>
      <c r="K44" s="38"/>
      <c r="L44" s="40"/>
      <c r="N44" s="117"/>
    </row>
    <row r="45" spans="1:14" ht="26" customHeight="1">
      <c r="A45" s="27">
        <v>37</v>
      </c>
      <c r="B45" s="68"/>
      <c r="C45" s="69"/>
      <c r="D45" s="37"/>
      <c r="E45" s="39"/>
      <c r="F45" s="37"/>
      <c r="G45" s="37"/>
      <c r="H45" s="37"/>
      <c r="I45" s="37"/>
      <c r="J45" s="39"/>
      <c r="K45" s="37"/>
      <c r="L45" s="39"/>
      <c r="N45" s="117"/>
    </row>
    <row r="46" spans="1:14" ht="26" customHeight="1">
      <c r="A46" s="28">
        <v>38</v>
      </c>
      <c r="B46" s="66"/>
      <c r="C46" s="67"/>
      <c r="D46" s="38"/>
      <c r="E46" s="40"/>
      <c r="F46" s="38"/>
      <c r="G46" s="38"/>
      <c r="H46" s="38"/>
      <c r="I46" s="38"/>
      <c r="J46" s="40"/>
      <c r="K46" s="38"/>
      <c r="L46" s="40"/>
      <c r="N46" s="117"/>
    </row>
    <row r="47" spans="1:14" ht="26" customHeight="1">
      <c r="A47" s="27">
        <v>39</v>
      </c>
      <c r="B47" s="68"/>
      <c r="C47" s="69"/>
      <c r="D47" s="37"/>
      <c r="E47" s="39"/>
      <c r="F47" s="37"/>
      <c r="G47" s="37"/>
      <c r="H47" s="37"/>
      <c r="I47" s="37"/>
      <c r="J47" s="39"/>
      <c r="K47" s="37"/>
      <c r="L47" s="39"/>
    </row>
    <row r="48" spans="1:14" ht="26" customHeight="1">
      <c r="A48" s="28">
        <v>40</v>
      </c>
      <c r="B48" s="66"/>
      <c r="C48" s="67"/>
      <c r="D48" s="38"/>
      <c r="E48" s="40"/>
      <c r="F48" s="38"/>
      <c r="G48" s="38"/>
      <c r="H48" s="38"/>
      <c r="I48" s="38"/>
      <c r="J48" s="40"/>
      <c r="K48" s="38"/>
      <c r="L48" s="40"/>
      <c r="N48" s="63" t="s">
        <v>52</v>
      </c>
    </row>
    <row r="49" spans="1:14" ht="26" customHeight="1">
      <c r="A49" s="27">
        <v>41</v>
      </c>
      <c r="B49" s="68"/>
      <c r="C49" s="69"/>
      <c r="D49" s="37"/>
      <c r="E49" s="39"/>
      <c r="F49" s="37"/>
      <c r="G49" s="37"/>
      <c r="H49" s="37"/>
      <c r="I49" s="37"/>
      <c r="J49" s="39"/>
      <c r="K49" s="37"/>
      <c r="L49" s="39"/>
      <c r="N49" s="63"/>
    </row>
    <row r="50" spans="1:14" ht="26" customHeight="1">
      <c r="A50" s="28">
        <v>42</v>
      </c>
      <c r="B50" s="66"/>
      <c r="C50" s="67"/>
      <c r="D50" s="38"/>
      <c r="E50" s="40"/>
      <c r="F50" s="38"/>
      <c r="G50" s="38"/>
      <c r="H50" s="38"/>
      <c r="I50" s="38"/>
      <c r="J50" s="40"/>
      <c r="K50" s="38"/>
      <c r="L50" s="40"/>
      <c r="N50" s="63"/>
    </row>
    <row r="51" spans="1:14" ht="26" customHeight="1">
      <c r="A51" s="27">
        <v>43</v>
      </c>
      <c r="B51" s="68"/>
      <c r="C51" s="69"/>
      <c r="D51" s="37"/>
      <c r="E51" s="39"/>
      <c r="F51" s="37"/>
      <c r="G51" s="37"/>
      <c r="H51" s="37"/>
      <c r="I51" s="37"/>
      <c r="J51" s="39"/>
      <c r="K51" s="37"/>
      <c r="L51" s="39"/>
      <c r="N51" s="63"/>
    </row>
    <row r="52" spans="1:14" ht="26" customHeight="1">
      <c r="A52" s="28">
        <v>44</v>
      </c>
      <c r="B52" s="66"/>
      <c r="C52" s="67"/>
      <c r="D52" s="38"/>
      <c r="E52" s="40"/>
      <c r="F52" s="38"/>
      <c r="G52" s="38"/>
      <c r="H52" s="38"/>
      <c r="I52" s="38"/>
      <c r="J52" s="40"/>
      <c r="K52" s="38"/>
      <c r="L52" s="40"/>
      <c r="N52" s="63"/>
    </row>
    <row r="53" spans="1:14" ht="26" customHeight="1">
      <c r="A53" s="27">
        <v>45</v>
      </c>
      <c r="B53" s="68"/>
      <c r="C53" s="69"/>
      <c r="D53" s="37"/>
      <c r="E53" s="39"/>
      <c r="F53" s="37"/>
      <c r="G53" s="37"/>
      <c r="H53" s="37"/>
      <c r="I53" s="37"/>
      <c r="J53" s="39"/>
      <c r="K53" s="37"/>
      <c r="L53" s="39"/>
      <c r="N53" s="63"/>
    </row>
    <row r="54" spans="1:14" ht="26" customHeight="1">
      <c r="A54" s="28">
        <v>46</v>
      </c>
      <c r="B54" s="66"/>
      <c r="C54" s="67"/>
      <c r="D54" s="38"/>
      <c r="E54" s="40"/>
      <c r="F54" s="38"/>
      <c r="G54" s="38"/>
      <c r="H54" s="38"/>
      <c r="I54" s="38"/>
      <c r="J54" s="40"/>
      <c r="K54" s="38"/>
      <c r="L54" s="40"/>
      <c r="N54" s="63"/>
    </row>
    <row r="55" spans="1:14" ht="26" customHeight="1">
      <c r="A55" s="27">
        <v>47</v>
      </c>
      <c r="B55" s="68"/>
      <c r="C55" s="69"/>
      <c r="D55" s="37"/>
      <c r="E55" s="39"/>
      <c r="F55" s="37"/>
      <c r="G55" s="37"/>
      <c r="H55" s="37"/>
      <c r="I55" s="37"/>
      <c r="J55" s="39"/>
      <c r="K55" s="37"/>
      <c r="L55" s="39"/>
    </row>
    <row r="56" spans="1:14" ht="26" customHeight="1">
      <c r="A56" s="28">
        <v>48</v>
      </c>
      <c r="B56" s="66"/>
      <c r="C56" s="67"/>
      <c r="D56" s="38"/>
      <c r="E56" s="40"/>
      <c r="F56" s="38"/>
      <c r="G56" s="38"/>
      <c r="H56" s="38"/>
      <c r="I56" s="38"/>
      <c r="J56" s="40"/>
      <c r="K56" s="38"/>
      <c r="L56" s="40"/>
      <c r="N56" s="59" t="s">
        <v>51</v>
      </c>
    </row>
    <row r="57" spans="1:14" ht="26" customHeight="1">
      <c r="A57" s="27">
        <v>49</v>
      </c>
      <c r="B57" s="68"/>
      <c r="C57" s="69"/>
      <c r="D57" s="37"/>
      <c r="E57" s="39"/>
      <c r="F57" s="37"/>
      <c r="G57" s="37"/>
      <c r="H57" s="37"/>
      <c r="I57" s="37"/>
      <c r="J57" s="39"/>
      <c r="K57" s="37"/>
      <c r="L57" s="39"/>
      <c r="N57" s="59"/>
    </row>
    <row r="58" spans="1:14" ht="26" customHeight="1">
      <c r="A58" s="28">
        <v>50</v>
      </c>
      <c r="B58" s="66"/>
      <c r="C58" s="67"/>
      <c r="D58" s="40"/>
      <c r="E58" s="40"/>
      <c r="F58" s="38"/>
      <c r="G58" s="38"/>
      <c r="H58" s="38"/>
      <c r="I58" s="38"/>
      <c r="J58" s="40"/>
      <c r="K58" s="38"/>
      <c r="L58" s="40"/>
      <c r="N58" s="59"/>
    </row>
    <row r="59" spans="1:14" ht="31" customHeight="1">
      <c r="A59" s="8"/>
      <c r="B59" s="2"/>
    </row>
    <row r="60" spans="1:14" ht="31" customHeight="1">
      <c r="A60" s="8"/>
      <c r="B60" s="2"/>
    </row>
    <row r="61" spans="1:14" ht="31" customHeight="1">
      <c r="A61" s="8"/>
      <c r="B61" s="2"/>
    </row>
    <row r="62" spans="1:14" ht="31" customHeight="1">
      <c r="A62" s="8"/>
      <c r="B62" s="2"/>
    </row>
    <row r="63" spans="1:14" ht="31" customHeight="1">
      <c r="A63" s="8"/>
      <c r="B63" s="2"/>
    </row>
    <row r="64" spans="1:14" ht="31" customHeight="1">
      <c r="A64" s="8"/>
      <c r="B64" s="2"/>
    </row>
    <row r="65" spans="1:2" ht="31" customHeight="1">
      <c r="A65" s="8"/>
      <c r="B65" s="2"/>
    </row>
    <row r="66" spans="1:2" ht="31" customHeight="1">
      <c r="A66" s="8"/>
      <c r="B66" s="2"/>
    </row>
    <row r="67" spans="1:2" ht="31" customHeight="1">
      <c r="A67" s="8"/>
      <c r="B67" s="2"/>
    </row>
    <row r="68" spans="1:2" ht="31" customHeight="1">
      <c r="A68" s="8"/>
      <c r="B68" s="2"/>
    </row>
    <row r="69" spans="1:2" ht="31" customHeight="1">
      <c r="A69" s="8"/>
      <c r="B69" s="2"/>
    </row>
    <row r="70" spans="1:2" ht="31" customHeight="1">
      <c r="A70" s="8"/>
      <c r="B70" s="2"/>
    </row>
    <row r="71" spans="1:2" ht="31" customHeight="1">
      <c r="A71" s="8"/>
      <c r="B71" s="2"/>
    </row>
    <row r="72" spans="1:2" ht="31" customHeight="1">
      <c r="A72" s="8"/>
      <c r="B72" s="2"/>
    </row>
    <row r="73" spans="1:2" ht="31" customHeight="1">
      <c r="A73" s="8"/>
      <c r="B73" s="2"/>
    </row>
    <row r="74" spans="1:2" ht="31" customHeight="1">
      <c r="A74" s="8"/>
      <c r="B74" s="2"/>
    </row>
    <row r="75" spans="1:2" ht="31" customHeight="1">
      <c r="A75" s="8"/>
      <c r="B75" s="2"/>
    </row>
    <row r="76" spans="1:2" ht="31" customHeight="1">
      <c r="A76" s="8"/>
      <c r="B76" s="2"/>
    </row>
    <row r="77" spans="1:2" ht="31" customHeight="1">
      <c r="A77" s="8"/>
      <c r="B77" s="2"/>
    </row>
    <row r="78" spans="1:2" ht="31" customHeight="1">
      <c r="A78" s="8"/>
      <c r="B78" s="2"/>
    </row>
    <row r="79" spans="1:2" ht="31" customHeight="1">
      <c r="A79" s="8"/>
      <c r="B79" s="2"/>
    </row>
    <row r="80" spans="1:2" ht="31" customHeight="1">
      <c r="A80" s="8"/>
      <c r="B80" s="2"/>
    </row>
    <row r="81" spans="1:2" ht="31" customHeight="1">
      <c r="A81" s="8"/>
      <c r="B81" s="2"/>
    </row>
    <row r="82" spans="1:2" ht="31" customHeight="1">
      <c r="A82" s="8"/>
      <c r="B82" s="2"/>
    </row>
    <row r="83" spans="1:2" ht="31" customHeight="1">
      <c r="A83" s="8"/>
      <c r="B83" s="2"/>
    </row>
    <row r="84" spans="1:2" ht="31" customHeight="1">
      <c r="A84" s="8"/>
      <c r="B84" s="2"/>
    </row>
    <row r="85" spans="1:2" ht="31" customHeight="1">
      <c r="A85" s="8"/>
      <c r="B85" s="2"/>
    </row>
    <row r="86" spans="1:2" ht="31" customHeight="1">
      <c r="A86" s="8"/>
      <c r="B86" s="2"/>
    </row>
    <row r="87" spans="1:2" ht="31" customHeight="1">
      <c r="A87" s="8"/>
      <c r="B87" s="2"/>
    </row>
    <row r="88" spans="1:2" ht="31" customHeight="1">
      <c r="A88" s="9"/>
      <c r="B88" s="3"/>
    </row>
    <row r="89" spans="1:2" ht="31" customHeight="1">
      <c r="A89" s="9"/>
      <c r="B89" s="3"/>
    </row>
    <row r="90" spans="1:2" ht="31" customHeight="1">
      <c r="A90" s="9"/>
      <c r="B90" s="3"/>
    </row>
    <row r="91" spans="1:2" ht="31" customHeight="1">
      <c r="A91" s="9"/>
      <c r="B91" s="3"/>
    </row>
    <row r="92" spans="1:2" ht="31" customHeight="1">
      <c r="A92" s="9"/>
      <c r="B92" s="3"/>
    </row>
    <row r="93" spans="1:2" ht="31" customHeight="1">
      <c r="A93" s="9"/>
      <c r="B93" s="3"/>
    </row>
    <row r="94" spans="1:2" ht="31" customHeight="1">
      <c r="A94" s="9"/>
      <c r="B94" s="3"/>
    </row>
    <row r="95" spans="1:2" ht="31" customHeight="1">
      <c r="A95" s="9"/>
      <c r="B95" s="3"/>
    </row>
    <row r="96" spans="1:2" ht="31" customHeight="1">
      <c r="A96" s="9"/>
      <c r="B96" s="3"/>
    </row>
    <row r="97" spans="1:2" ht="31" customHeight="1">
      <c r="A97" s="9"/>
      <c r="B97" s="3"/>
    </row>
    <row r="98" spans="1:2" ht="31" customHeight="1">
      <c r="A98" s="9"/>
      <c r="B98" s="3"/>
    </row>
    <row r="99" spans="1:2" ht="31" customHeight="1">
      <c r="A99" s="9"/>
      <c r="B99" s="3"/>
    </row>
    <row r="100" spans="1:2" ht="31" customHeight="1">
      <c r="A100" s="9"/>
      <c r="B100" s="3"/>
    </row>
    <row r="101" spans="1:2" ht="31" customHeight="1">
      <c r="A101" s="9"/>
      <c r="B101" s="3"/>
    </row>
    <row r="102" spans="1:2" ht="31" customHeight="1">
      <c r="A102" s="9"/>
      <c r="B102" s="3"/>
    </row>
    <row r="103" spans="1:2" ht="31" customHeight="1">
      <c r="A103" s="9"/>
      <c r="B103" s="3"/>
    </row>
    <row r="104" spans="1:2" ht="31" customHeight="1">
      <c r="A104" s="9"/>
      <c r="B104" s="3"/>
    </row>
    <row r="105" spans="1:2" ht="31" customHeight="1">
      <c r="A105" s="9"/>
      <c r="B105" s="3"/>
    </row>
    <row r="106" spans="1:2" ht="31" customHeight="1">
      <c r="A106" s="9"/>
      <c r="B106" s="3"/>
    </row>
    <row r="107" spans="1:2" ht="31" customHeight="1">
      <c r="A107" s="9"/>
      <c r="B107" s="3"/>
    </row>
    <row r="108" spans="1:2" ht="31" customHeight="1">
      <c r="A108" s="9"/>
      <c r="B108" s="3"/>
    </row>
    <row r="109" spans="1:2" ht="31" customHeight="1">
      <c r="A109" s="9"/>
      <c r="B109" s="3"/>
    </row>
    <row r="110" spans="1:2" ht="31" customHeight="1">
      <c r="A110" s="9"/>
      <c r="B110" s="3"/>
    </row>
    <row r="111" spans="1:2" ht="31" customHeight="1">
      <c r="A111" s="9"/>
      <c r="B111" s="3"/>
    </row>
    <row r="112" spans="1:2" ht="31" customHeight="1">
      <c r="A112" s="9"/>
      <c r="B112" s="3"/>
    </row>
    <row r="113" spans="1:2" ht="31" customHeight="1">
      <c r="A113" s="9"/>
      <c r="B113" s="3"/>
    </row>
    <row r="114" spans="1:2" ht="31" customHeight="1">
      <c r="A114" s="9"/>
      <c r="B114" s="3"/>
    </row>
    <row r="115" spans="1:2" ht="31" customHeight="1">
      <c r="A115" s="9"/>
      <c r="B115" s="3"/>
    </row>
    <row r="116" spans="1:2" ht="31" customHeight="1">
      <c r="A116" s="9"/>
      <c r="B116" s="3"/>
    </row>
    <row r="117" spans="1:2" ht="31" customHeight="1">
      <c r="A117" s="9"/>
      <c r="B117" s="3"/>
    </row>
    <row r="118" spans="1:2" ht="31" customHeight="1">
      <c r="A118" s="9"/>
      <c r="B118" s="3"/>
    </row>
    <row r="119" spans="1:2" ht="31" customHeight="1">
      <c r="A119" s="9"/>
      <c r="B119" s="3"/>
    </row>
    <row r="120" spans="1:2" ht="31" customHeight="1">
      <c r="A120" s="9"/>
      <c r="B120" s="3"/>
    </row>
    <row r="121" spans="1:2" ht="31" customHeight="1">
      <c r="A121" s="9"/>
      <c r="B121" s="3"/>
    </row>
    <row r="122" spans="1:2" ht="31" customHeight="1">
      <c r="A122" s="9"/>
      <c r="B122" s="3"/>
    </row>
    <row r="123" spans="1:2" ht="31" customHeight="1">
      <c r="A123" s="9"/>
      <c r="B123" s="3"/>
    </row>
    <row r="124" spans="1:2" ht="31" customHeight="1">
      <c r="A124" s="9"/>
      <c r="B124" s="3"/>
    </row>
    <row r="125" spans="1:2" ht="31" customHeight="1">
      <c r="A125" s="9"/>
      <c r="B125" s="3"/>
    </row>
    <row r="126" spans="1:2" ht="31" customHeight="1">
      <c r="A126" s="9"/>
      <c r="B126" s="3"/>
    </row>
    <row r="127" spans="1:2" ht="31" customHeight="1">
      <c r="A127" s="9"/>
      <c r="B127" s="3"/>
    </row>
    <row r="128" spans="1:2" ht="31" customHeight="1">
      <c r="A128" s="9"/>
      <c r="B128" s="3"/>
    </row>
    <row r="129" spans="1:2" ht="31" customHeight="1">
      <c r="A129" s="9"/>
      <c r="B129" s="3"/>
    </row>
    <row r="130" spans="1:2" ht="31" customHeight="1">
      <c r="A130" s="9"/>
      <c r="B130" s="3"/>
    </row>
    <row r="131" spans="1:2" ht="31" customHeight="1">
      <c r="A131" s="9"/>
      <c r="B131" s="3"/>
    </row>
    <row r="132" spans="1:2" ht="31" customHeight="1">
      <c r="A132" s="9"/>
      <c r="B132" s="3"/>
    </row>
    <row r="133" spans="1:2" ht="31" customHeight="1">
      <c r="A133" s="9"/>
      <c r="B133" s="3"/>
    </row>
    <row r="134" spans="1:2" ht="31" customHeight="1">
      <c r="A134" s="9"/>
      <c r="B134" s="3"/>
    </row>
    <row r="135" spans="1:2" ht="31" customHeight="1">
      <c r="A135" s="9"/>
      <c r="B135" s="3"/>
    </row>
    <row r="136" spans="1:2" ht="31" customHeight="1">
      <c r="A136" s="9"/>
      <c r="B136" s="3"/>
    </row>
    <row r="137" spans="1:2" ht="31" customHeight="1">
      <c r="A137" s="9"/>
      <c r="B137" s="3"/>
    </row>
    <row r="138" spans="1:2" ht="31" customHeight="1">
      <c r="A138" s="9"/>
      <c r="B138" s="3"/>
    </row>
    <row r="139" spans="1:2" ht="31" customHeight="1">
      <c r="A139" s="9"/>
      <c r="B139" s="3"/>
    </row>
    <row r="140" spans="1:2" ht="31" customHeight="1">
      <c r="A140" s="9"/>
      <c r="B140" s="3"/>
    </row>
    <row r="141" spans="1:2" ht="31" customHeight="1">
      <c r="A141" s="9"/>
      <c r="B141" s="3"/>
    </row>
    <row r="142" spans="1:2" ht="31" customHeight="1">
      <c r="A142" s="9"/>
      <c r="B142" s="3"/>
    </row>
    <row r="143" spans="1:2" ht="31" customHeight="1">
      <c r="A143" s="9"/>
      <c r="B143" s="3"/>
    </row>
    <row r="144" spans="1:2" ht="31" customHeight="1">
      <c r="A144" s="9"/>
      <c r="B144" s="3"/>
    </row>
    <row r="145" spans="1:2" ht="31" customHeight="1">
      <c r="A145" s="9"/>
      <c r="B145" s="3"/>
    </row>
    <row r="146" spans="1:2" ht="31" customHeight="1">
      <c r="A146" s="9"/>
      <c r="B146" s="3"/>
    </row>
    <row r="147" spans="1:2" ht="31" customHeight="1">
      <c r="A147" s="9"/>
      <c r="B147" s="3"/>
    </row>
    <row r="148" spans="1:2" ht="31" customHeight="1">
      <c r="A148" s="9"/>
      <c r="B148" s="3"/>
    </row>
    <row r="149" spans="1:2" ht="31" customHeight="1">
      <c r="A149" s="9"/>
      <c r="B149" s="3"/>
    </row>
    <row r="150" spans="1:2" ht="31" customHeight="1">
      <c r="A150" s="9"/>
      <c r="B150" s="3"/>
    </row>
    <row r="151" spans="1:2" ht="31" customHeight="1">
      <c r="A151" s="9"/>
      <c r="B151" s="3"/>
    </row>
    <row r="152" spans="1:2" ht="31" customHeight="1">
      <c r="A152" s="9"/>
      <c r="B152" s="3"/>
    </row>
    <row r="153" spans="1:2" ht="31" customHeight="1">
      <c r="A153" s="9"/>
      <c r="B153" s="3"/>
    </row>
    <row r="154" spans="1:2" ht="31" customHeight="1">
      <c r="A154" s="9"/>
      <c r="B154" s="3"/>
    </row>
    <row r="155" spans="1:2" ht="31" customHeight="1">
      <c r="A155" s="9"/>
      <c r="B155" s="3"/>
    </row>
    <row r="156" spans="1:2" ht="31" customHeight="1">
      <c r="A156" s="9"/>
      <c r="B156" s="3"/>
    </row>
    <row r="157" spans="1:2" ht="31" customHeight="1">
      <c r="A157" s="9"/>
      <c r="B157" s="3"/>
    </row>
    <row r="158" spans="1:2" ht="31" customHeight="1">
      <c r="A158" s="9"/>
      <c r="B158" s="3"/>
    </row>
    <row r="159" spans="1:2" ht="31" customHeight="1">
      <c r="A159" s="9"/>
      <c r="B159" s="3"/>
    </row>
    <row r="160" spans="1:2" ht="31" customHeight="1">
      <c r="A160" s="9"/>
      <c r="B160" s="3"/>
    </row>
    <row r="161" spans="1:2" ht="31" customHeight="1">
      <c r="A161" s="9"/>
      <c r="B161" s="3"/>
    </row>
    <row r="162" spans="1:2" ht="31" customHeight="1">
      <c r="A162" s="9"/>
      <c r="B162" s="3"/>
    </row>
    <row r="163" spans="1:2" ht="31" customHeight="1">
      <c r="A163" s="9"/>
      <c r="B163" s="3"/>
    </row>
    <row r="164" spans="1:2" ht="31" customHeight="1">
      <c r="A164" s="9"/>
      <c r="B164" s="3"/>
    </row>
    <row r="165" spans="1:2" ht="31" customHeight="1">
      <c r="A165" s="9"/>
      <c r="B165" s="3"/>
    </row>
    <row r="166" spans="1:2" ht="31" customHeight="1">
      <c r="A166" s="9"/>
      <c r="B166" s="3"/>
    </row>
    <row r="167" spans="1:2" ht="31" customHeight="1">
      <c r="A167" s="9"/>
      <c r="B167" s="3"/>
    </row>
    <row r="168" spans="1:2" ht="31" customHeight="1">
      <c r="A168" s="9"/>
      <c r="B168" s="3"/>
    </row>
    <row r="169" spans="1:2" ht="31" customHeight="1">
      <c r="A169" s="9"/>
      <c r="B169" s="3"/>
    </row>
    <row r="170" spans="1:2" ht="31" customHeight="1">
      <c r="A170" s="9"/>
      <c r="B170" s="3"/>
    </row>
    <row r="171" spans="1:2" ht="31" customHeight="1">
      <c r="A171" s="9"/>
      <c r="B171" s="3"/>
    </row>
    <row r="172" spans="1:2" ht="31" customHeight="1">
      <c r="A172" s="9"/>
      <c r="B172" s="3"/>
    </row>
    <row r="173" spans="1:2" ht="31" customHeight="1">
      <c r="A173" s="9"/>
      <c r="B173" s="3"/>
    </row>
    <row r="174" spans="1:2" ht="31" customHeight="1">
      <c r="A174" s="9"/>
      <c r="B174" s="3"/>
    </row>
    <row r="175" spans="1:2" ht="31" customHeight="1">
      <c r="A175" s="9"/>
      <c r="B175" s="3"/>
    </row>
    <row r="176" spans="1:2" ht="31" customHeight="1">
      <c r="A176" s="9"/>
      <c r="B176" s="3"/>
    </row>
    <row r="177" spans="1:2" ht="31" customHeight="1">
      <c r="A177" s="9"/>
      <c r="B177" s="3"/>
    </row>
    <row r="178" spans="1:2" ht="31" customHeight="1">
      <c r="A178" s="9"/>
      <c r="B178" s="3"/>
    </row>
    <row r="179" spans="1:2" ht="31" customHeight="1">
      <c r="A179" s="9"/>
      <c r="B179" s="3"/>
    </row>
    <row r="180" spans="1:2" ht="31" customHeight="1">
      <c r="A180" s="9"/>
      <c r="B180" s="3"/>
    </row>
    <row r="181" spans="1:2" ht="31" customHeight="1">
      <c r="A181" s="9"/>
      <c r="B181" s="3"/>
    </row>
    <row r="182" spans="1:2" ht="31" customHeight="1">
      <c r="A182" s="9"/>
      <c r="B182" s="3"/>
    </row>
    <row r="183" spans="1:2" ht="31" customHeight="1">
      <c r="A183" s="9"/>
      <c r="B183" s="3"/>
    </row>
    <row r="184" spans="1:2" ht="31" customHeight="1">
      <c r="A184" s="9"/>
      <c r="B184" s="3"/>
    </row>
    <row r="185" spans="1:2" ht="31" customHeight="1">
      <c r="A185" s="9"/>
      <c r="B185" s="3"/>
    </row>
    <row r="186" spans="1:2" ht="31" customHeight="1">
      <c r="A186" s="9"/>
      <c r="B186" s="3"/>
    </row>
    <row r="187" spans="1:2" ht="31" customHeight="1">
      <c r="A187" s="9"/>
      <c r="B187" s="3"/>
    </row>
    <row r="188" spans="1:2" ht="31" customHeight="1">
      <c r="A188" s="9"/>
      <c r="B188" s="3"/>
    </row>
    <row r="189" spans="1:2" ht="31" customHeight="1">
      <c r="A189" s="9"/>
      <c r="B189" s="3"/>
    </row>
    <row r="190" spans="1:2" ht="31" customHeight="1">
      <c r="A190" s="9"/>
      <c r="B190" s="3"/>
    </row>
    <row r="191" spans="1:2" ht="31" customHeight="1">
      <c r="A191" s="9"/>
      <c r="B191" s="3"/>
    </row>
    <row r="192" spans="1:2" ht="31" customHeight="1">
      <c r="A192" s="9"/>
      <c r="B192" s="3"/>
    </row>
    <row r="193" spans="1:2" ht="31" customHeight="1">
      <c r="A193" s="9"/>
      <c r="B193" s="3"/>
    </row>
    <row r="194" spans="1:2" ht="31" customHeight="1">
      <c r="A194" s="9"/>
      <c r="B194" s="3"/>
    </row>
    <row r="195" spans="1:2" ht="31" customHeight="1">
      <c r="A195" s="9"/>
      <c r="B195" s="3"/>
    </row>
    <row r="196" spans="1:2" ht="31" customHeight="1">
      <c r="A196" s="9"/>
      <c r="B196" s="3"/>
    </row>
    <row r="197" spans="1:2" ht="31" customHeight="1">
      <c r="A197" s="9"/>
      <c r="B197" s="3"/>
    </row>
    <row r="198" spans="1:2" ht="31" customHeight="1">
      <c r="A198" s="9"/>
      <c r="B198" s="3"/>
    </row>
    <row r="199" spans="1:2" ht="31" customHeight="1">
      <c r="A199" s="9"/>
      <c r="B199" s="3"/>
    </row>
    <row r="200" spans="1:2" ht="31" customHeight="1">
      <c r="A200" s="9"/>
      <c r="B200" s="3"/>
    </row>
    <row r="201" spans="1:2" ht="31" customHeight="1">
      <c r="A201" s="9"/>
      <c r="B201" s="3"/>
    </row>
    <row r="202" spans="1:2" ht="31" customHeight="1">
      <c r="A202" s="9"/>
      <c r="B202" s="3"/>
    </row>
    <row r="203" spans="1:2" ht="31" customHeight="1">
      <c r="A203" s="9"/>
      <c r="B203" s="3"/>
    </row>
    <row r="204" spans="1:2" ht="31" customHeight="1">
      <c r="A204" s="10"/>
      <c r="B204" s="3"/>
    </row>
    <row r="205" spans="1:2" ht="31" customHeight="1">
      <c r="A205" s="10"/>
      <c r="B205" s="3"/>
    </row>
    <row r="206" spans="1:2" ht="31" customHeight="1">
      <c r="A206" s="10"/>
      <c r="B206" s="3"/>
    </row>
  </sheetData>
  <mergeCells count="65">
    <mergeCell ref="N7:N15"/>
    <mergeCell ref="A4:A8"/>
    <mergeCell ref="B4:C8"/>
    <mergeCell ref="A3:L3"/>
    <mergeCell ref="B9:C9"/>
    <mergeCell ref="B10:C10"/>
    <mergeCell ref="B11:C11"/>
    <mergeCell ref="B12:C12"/>
    <mergeCell ref="B13:C13"/>
    <mergeCell ref="B25:C25"/>
    <mergeCell ref="B14:C14"/>
    <mergeCell ref="B15:C15"/>
    <mergeCell ref="B16:C16"/>
    <mergeCell ref="B17:C17"/>
    <mergeCell ref="B18:C18"/>
    <mergeCell ref="B19:C19"/>
    <mergeCell ref="B20:C20"/>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47:C47"/>
    <mergeCell ref="B48:C48"/>
    <mergeCell ref="B49:C49"/>
    <mergeCell ref="B38:C38"/>
    <mergeCell ref="B39:C39"/>
    <mergeCell ref="B40:C40"/>
    <mergeCell ref="B41:C41"/>
    <mergeCell ref="B42:C42"/>
    <mergeCell ref="B43:C43"/>
    <mergeCell ref="E1:H1"/>
    <mergeCell ref="K1:L1"/>
    <mergeCell ref="B56:C56"/>
    <mergeCell ref="B57:C57"/>
    <mergeCell ref="B58:C58"/>
    <mergeCell ref="A1:B1"/>
    <mergeCell ref="C1:D1"/>
    <mergeCell ref="B50:C50"/>
    <mergeCell ref="B51:C51"/>
    <mergeCell ref="B52:C52"/>
    <mergeCell ref="B53:C53"/>
    <mergeCell ref="B54:C54"/>
    <mergeCell ref="B55:C55"/>
    <mergeCell ref="B44:C44"/>
    <mergeCell ref="B45:C45"/>
    <mergeCell ref="B46:C46"/>
    <mergeCell ref="N17:N20"/>
    <mergeCell ref="N56:N58"/>
    <mergeCell ref="N22:N24"/>
    <mergeCell ref="N26:N30"/>
    <mergeCell ref="N32:N36"/>
    <mergeCell ref="N48:N54"/>
    <mergeCell ref="N38:N46"/>
  </mergeCells>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EA79-B7A5-3344-BA9C-F1304D4EEE96}">
  <dimension ref="A1:FE204"/>
  <sheetViews>
    <sheetView workbookViewId="0">
      <selection activeCell="K21" sqref="K21"/>
    </sheetView>
  </sheetViews>
  <sheetFormatPr baseColWidth="10" defaultRowHeight="31" customHeight="1"/>
  <cols>
    <col min="1" max="1" width="6.1640625" style="11" customWidth="1"/>
    <col min="2" max="2" width="43.1640625" style="4" customWidth="1"/>
    <col min="3" max="3" width="10.83203125" style="1"/>
    <col min="4" max="5" width="11.5" style="1" customWidth="1"/>
    <col min="6" max="23" width="10.83203125" style="1"/>
    <col min="24" max="24" width="1" style="1" hidden="1" customWidth="1"/>
    <col min="25" max="46" width="1" style="48" hidden="1" customWidth="1"/>
    <col min="47" max="114" width="1" style="24" hidden="1" customWidth="1"/>
    <col min="115" max="121" width="0" style="24" hidden="1" customWidth="1"/>
    <col min="122" max="147" width="0" style="1" hidden="1" customWidth="1"/>
    <col min="148" max="148" width="10.83203125" style="1" hidden="1" customWidth="1"/>
    <col min="149" max="151" width="0" style="1" hidden="1" customWidth="1"/>
    <col min="152" max="16384" width="10.83203125" style="1"/>
  </cols>
  <sheetData>
    <row r="1" spans="1:161" s="6" customFormat="1" ht="31" customHeight="1">
      <c r="A1" s="99" t="str">
        <f>AB2&amp;" İLÇESİ "&amp;Z2&amp;" DOĞUM TARİHLİ "&amp;AD2&amp;". SINIF İLKOKULLAR FİZİKSEL ETKİNLİK YARIŞMALARI   -   istanbulokul.org"</f>
        <v>MALTEPE İLÇESİ 2019 - 2020 DOĞUM TARİHLİ 1. SINIF İLKOKULLAR FİZİKSEL ETKİNLİK YARIŞMALARI   -   istanbulokul.org</v>
      </c>
      <c r="B1" s="99"/>
      <c r="C1" s="99"/>
      <c r="D1" s="99"/>
      <c r="E1" s="99"/>
      <c r="F1" s="99"/>
      <c r="G1" s="99"/>
      <c r="H1" s="99"/>
      <c r="I1" s="99"/>
      <c r="J1" s="99"/>
      <c r="K1" s="99"/>
      <c r="L1" s="99"/>
      <c r="M1" s="99"/>
      <c r="N1" s="99"/>
      <c r="O1" s="99"/>
      <c r="P1" s="99"/>
      <c r="Q1" s="99"/>
      <c r="R1" s="99"/>
      <c r="S1" s="99"/>
      <c r="T1" s="99"/>
      <c r="U1" s="99"/>
      <c r="V1" s="99"/>
      <c r="W1" s="99"/>
      <c r="X1" s="5"/>
      <c r="Y1" s="46"/>
      <c r="Z1" s="46"/>
      <c r="AA1" s="46"/>
      <c r="AB1" s="46"/>
      <c r="AC1" s="46"/>
      <c r="AD1" s="46"/>
      <c r="AE1" s="46"/>
      <c r="AF1" s="46"/>
      <c r="AG1" s="46"/>
      <c r="AH1" s="46"/>
      <c r="AI1" s="46"/>
      <c r="AJ1" s="46"/>
      <c r="AK1" s="46"/>
      <c r="AL1" s="46"/>
      <c r="AM1" s="46"/>
      <c r="AN1" s="46"/>
      <c r="AO1" s="46"/>
      <c r="AP1" s="46"/>
      <c r="AQ1" s="46"/>
      <c r="AR1" s="46"/>
      <c r="AS1" s="46"/>
      <c r="AT1" s="46"/>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row>
    <row r="2" spans="1:161" ht="31" customHeight="1">
      <c r="A2" s="108" t="s">
        <v>0</v>
      </c>
      <c r="B2" s="109"/>
      <c r="C2" s="45">
        <f>COUNTA('VERI-GIRISI'!B9:C58)</f>
        <v>5</v>
      </c>
      <c r="D2" s="87" t="s">
        <v>9</v>
      </c>
      <c r="E2" s="87"/>
      <c r="F2" s="87"/>
      <c r="G2" s="87"/>
      <c r="H2" s="87"/>
      <c r="I2" s="88" t="str">
        <f>COUNTIF(AT7:AT56,"TAMAMLANDI")&amp;"  /   "&amp;C2</f>
        <v>5  /   5</v>
      </c>
      <c r="J2" s="89"/>
      <c r="K2" s="90" t="s">
        <v>10</v>
      </c>
      <c r="L2" s="91"/>
      <c r="M2" s="91"/>
      <c r="N2" s="91"/>
      <c r="O2" s="91"/>
      <c r="P2" s="91"/>
      <c r="Q2" s="97" t="str">
        <f>"% "&amp;(100*COUNTIF(AT7:AT56,"TAMAMLANDI"))/C2</f>
        <v>% 100</v>
      </c>
      <c r="R2" s="98"/>
      <c r="S2" s="92" t="s">
        <v>11</v>
      </c>
      <c r="T2" s="93"/>
      <c r="U2" s="93"/>
      <c r="V2" s="106">
        <f ca="1">NOW()</f>
        <v>45933.452982754628</v>
      </c>
      <c r="W2" s="107"/>
      <c r="Y2" s="47" t="s">
        <v>44</v>
      </c>
      <c r="Z2" s="48" t="str">
        <f>'VERI-GIRISI'!C1</f>
        <v>2019 - 2020</v>
      </c>
      <c r="AA2" s="47" t="s">
        <v>32</v>
      </c>
      <c r="AB2" s="48" t="str">
        <f>'VERI-GIRISI'!K1</f>
        <v>MALTEPE</v>
      </c>
      <c r="AC2" s="47" t="s">
        <v>45</v>
      </c>
      <c r="AD2" s="48">
        <f>'VERI-GIRISI'!I1</f>
        <v>1</v>
      </c>
    </row>
    <row r="3" spans="1:161" ht="31" customHeight="1">
      <c r="A3" s="104" t="s">
        <v>1</v>
      </c>
      <c r="B3" s="110" t="s">
        <v>8</v>
      </c>
      <c r="C3" s="110"/>
      <c r="D3" s="100" t="s">
        <v>2</v>
      </c>
      <c r="E3" s="102" t="s">
        <v>3</v>
      </c>
      <c r="F3" s="86" t="s">
        <v>12</v>
      </c>
      <c r="G3" s="86"/>
      <c r="H3" s="86" t="s">
        <v>13</v>
      </c>
      <c r="I3" s="86"/>
      <c r="J3" s="86" t="s">
        <v>14</v>
      </c>
      <c r="K3" s="86"/>
      <c r="L3" s="86" t="s">
        <v>15</v>
      </c>
      <c r="M3" s="86"/>
      <c r="N3" s="86" t="s">
        <v>16</v>
      </c>
      <c r="O3" s="86"/>
      <c r="P3" s="86" t="s">
        <v>43</v>
      </c>
      <c r="Q3" s="86"/>
      <c r="R3" s="86" t="s">
        <v>18</v>
      </c>
      <c r="S3" s="86"/>
      <c r="T3" s="86" t="s">
        <v>19</v>
      </c>
      <c r="U3" s="86"/>
      <c r="V3" s="86" t="s">
        <v>20</v>
      </c>
      <c r="W3" s="86"/>
    </row>
    <row r="4" spans="1:161" ht="23" customHeight="1">
      <c r="A4" s="105"/>
      <c r="B4" s="111"/>
      <c r="C4" s="111"/>
      <c r="D4" s="101"/>
      <c r="E4" s="103"/>
      <c r="F4" s="95" t="s">
        <v>23</v>
      </c>
      <c r="G4" s="95"/>
      <c r="H4" s="95" t="s">
        <v>24</v>
      </c>
      <c r="I4" s="95"/>
      <c r="J4" s="95" t="s">
        <v>25</v>
      </c>
      <c r="K4" s="95"/>
      <c r="L4" s="95" t="s">
        <v>26</v>
      </c>
      <c r="M4" s="95"/>
      <c r="N4" s="95" t="s">
        <v>27</v>
      </c>
      <c r="O4" s="95"/>
      <c r="P4" s="95" t="s">
        <v>28</v>
      </c>
      <c r="Q4" s="95"/>
      <c r="R4" s="95" t="s">
        <v>29</v>
      </c>
      <c r="S4" s="95"/>
      <c r="T4" s="95" t="s">
        <v>30</v>
      </c>
      <c r="U4" s="95"/>
      <c r="V4" s="95" t="s">
        <v>31</v>
      </c>
      <c r="W4" s="95"/>
    </row>
    <row r="5" spans="1:161" ht="23" customHeight="1">
      <c r="A5" s="105"/>
      <c r="B5" s="111"/>
      <c r="C5" s="111"/>
      <c r="D5" s="101"/>
      <c r="E5" s="103"/>
      <c r="F5" s="96" t="s">
        <v>4</v>
      </c>
      <c r="G5" s="96"/>
      <c r="H5" s="94" t="s">
        <v>5</v>
      </c>
      <c r="I5" s="94"/>
      <c r="J5" s="94" t="s">
        <v>5</v>
      </c>
      <c r="K5" s="94"/>
      <c r="L5" s="94" t="s">
        <v>5</v>
      </c>
      <c r="M5" s="94"/>
      <c r="N5" s="96" t="s">
        <v>4</v>
      </c>
      <c r="O5" s="96"/>
      <c r="P5" s="96" t="s">
        <v>4</v>
      </c>
      <c r="Q5" s="96"/>
      <c r="R5" s="94" t="s">
        <v>5</v>
      </c>
      <c r="S5" s="94"/>
      <c r="T5" s="96" t="s">
        <v>4</v>
      </c>
      <c r="U5" s="96"/>
      <c r="V5" s="94" t="s">
        <v>5</v>
      </c>
      <c r="W5" s="94"/>
      <c r="Y5" s="48">
        <f>50-SUM(Y7:Y56)</f>
        <v>5</v>
      </c>
      <c r="Z5" s="80">
        <f>Y5+1</f>
        <v>6</v>
      </c>
      <c r="AA5" s="80"/>
      <c r="AB5" s="80">
        <f>Z5</f>
        <v>6</v>
      </c>
      <c r="AC5" s="80"/>
      <c r="AD5" s="80">
        <f>AB5</f>
        <v>6</v>
      </c>
      <c r="AE5" s="80"/>
      <c r="AF5" s="80">
        <f>AD5</f>
        <v>6</v>
      </c>
      <c r="AG5" s="80"/>
      <c r="AI5" s="80">
        <f>AF5</f>
        <v>6</v>
      </c>
      <c r="AJ5" s="80"/>
      <c r="AK5" s="80">
        <f>AI5</f>
        <v>6</v>
      </c>
      <c r="AL5" s="80"/>
      <c r="AM5" s="80">
        <f>AK5</f>
        <v>6</v>
      </c>
      <c r="AN5" s="80"/>
      <c r="AO5" s="80">
        <f>AM5</f>
        <v>6</v>
      </c>
      <c r="AP5" s="80"/>
      <c r="AQ5" s="80">
        <f>AO5</f>
        <v>6</v>
      </c>
      <c r="AR5" s="80"/>
    </row>
    <row r="6" spans="1:161" ht="31" customHeight="1">
      <c r="A6" s="105"/>
      <c r="B6" s="111"/>
      <c r="C6" s="111"/>
      <c r="D6" s="101"/>
      <c r="E6" s="103"/>
      <c r="F6" s="12" t="s">
        <v>6</v>
      </c>
      <c r="G6" s="13" t="s">
        <v>7</v>
      </c>
      <c r="H6" s="12" t="s">
        <v>6</v>
      </c>
      <c r="I6" s="13" t="s">
        <v>7</v>
      </c>
      <c r="J6" s="12" t="s">
        <v>6</v>
      </c>
      <c r="K6" s="13" t="s">
        <v>7</v>
      </c>
      <c r="L6" s="12" t="s">
        <v>6</v>
      </c>
      <c r="M6" s="13" t="s">
        <v>7</v>
      </c>
      <c r="N6" s="12" t="s">
        <v>6</v>
      </c>
      <c r="O6" s="13" t="s">
        <v>7</v>
      </c>
      <c r="P6" s="12" t="s">
        <v>6</v>
      </c>
      <c r="Q6" s="13" t="s">
        <v>7</v>
      </c>
      <c r="R6" s="12" t="s">
        <v>6</v>
      </c>
      <c r="S6" s="13" t="s">
        <v>7</v>
      </c>
      <c r="T6" s="12" t="s">
        <v>6</v>
      </c>
      <c r="U6" s="13" t="s">
        <v>7</v>
      </c>
      <c r="V6" s="12" t="s">
        <v>6</v>
      </c>
      <c r="W6" s="13" t="s">
        <v>7</v>
      </c>
      <c r="Y6" s="47" t="s">
        <v>34</v>
      </c>
      <c r="Z6" s="81" t="s">
        <v>35</v>
      </c>
      <c r="AA6" s="81"/>
      <c r="AB6" s="81" t="s">
        <v>36</v>
      </c>
      <c r="AC6" s="81"/>
      <c r="AD6" s="81" t="s">
        <v>37</v>
      </c>
      <c r="AE6" s="81"/>
      <c r="AF6" s="81" t="s">
        <v>19</v>
      </c>
      <c r="AG6" s="81"/>
      <c r="AI6" s="81" t="s">
        <v>38</v>
      </c>
      <c r="AJ6" s="81"/>
      <c r="AK6" s="81" t="s">
        <v>39</v>
      </c>
      <c r="AL6" s="81"/>
      <c r="AM6" s="81" t="s">
        <v>40</v>
      </c>
      <c r="AN6" s="81"/>
      <c r="AO6" s="81" t="s">
        <v>41</v>
      </c>
      <c r="AP6" s="81"/>
      <c r="AQ6" s="81" t="s">
        <v>42</v>
      </c>
      <c r="AR6" s="81"/>
      <c r="AT6" s="48" t="s">
        <v>46</v>
      </c>
    </row>
    <row r="7" spans="1:161" ht="26" customHeight="1">
      <c r="A7" s="7">
        <v>1</v>
      </c>
      <c r="B7" s="84" t="str">
        <f>IF(AT7="TAMAMLANDI",'VERI-GIRISI'!B9:C9,"")</f>
        <v>A İLKOKULU</v>
      </c>
      <c r="C7" s="85"/>
      <c r="D7" s="23">
        <f>IF(AT7="TAMAMLANDI",IF($E7="","",RANK($E7,$E$7:$E$56,)),"")</f>
        <v>2</v>
      </c>
      <c r="E7" s="50">
        <f>IF(AT7="TAMAMLANDI",IF($B7="","",G7+I7+K7+M7+O7+Q7+S7+U7+W7),"")</f>
        <v>27</v>
      </c>
      <c r="F7" s="43">
        <f>IF(AT7="TAMAMLANDI",IF('VERI-GIRISI'!D9=0,"",'VERI-GIRISI'!D9),"")</f>
        <v>52.36</v>
      </c>
      <c r="G7" s="22">
        <f>IF(AT7="TAMAMLANDI",Z7,"")</f>
        <v>4</v>
      </c>
      <c r="H7" s="41">
        <f>IF(AT7="TAMAMLANDI",IF('VERI-GIRISI'!E9=0,"",'VERI-GIRISI'!E9),"")</f>
        <v>29</v>
      </c>
      <c r="I7" s="22">
        <f>IF(AT7="TAMAMLANDI",AJ7,"")</f>
        <v>5</v>
      </c>
      <c r="J7" s="41">
        <f>IF(AT7="TAMAMLANDI",IF('VERI-GIRISI'!F9=0,"",'VERI-GIRISI'!F9),"")</f>
        <v>17.23</v>
      </c>
      <c r="K7" s="22">
        <f>IF(AT7="TAMAMLANDI",AL7,"")</f>
        <v>1</v>
      </c>
      <c r="L7" s="41">
        <f>IF(AT7="TAMAMLANDI",IF('VERI-GIRISI'!G9=0,"",'VERI-GIRISI'!G9),"")</f>
        <v>45.2</v>
      </c>
      <c r="M7" s="22">
        <f>IF(AT7="TAMAMLANDI",AN7,"")</f>
        <v>2</v>
      </c>
      <c r="N7" s="43">
        <f>IF(AT7="TAMAMLANDI",IF('VERI-GIRISI'!H9=0,"",'VERI-GIRISI'!H9),"")</f>
        <v>1</v>
      </c>
      <c r="O7" s="22">
        <f>IF(AT7="TAMAMLANDI",AB7,"")</f>
        <v>1</v>
      </c>
      <c r="P7" s="43">
        <f>IF(AT7="TAMAMLANDI",IF('VERI-GIRISI'!I9="","",'VERI-GIRISI'!I9),"")</f>
        <v>51.2</v>
      </c>
      <c r="Q7" s="22">
        <f>IF(AT7="TAMAMLANDI",AD7,"")</f>
        <v>5</v>
      </c>
      <c r="R7" s="41">
        <f>IF(AT7="TAMAMLANDI",IF('VERI-GIRISI'!J9=0,"",'VERI-GIRISI'!J9),"")</f>
        <v>15</v>
      </c>
      <c r="S7" s="22">
        <f>IF(AT7="TAMAMLANDI",AP7,"")</f>
        <v>2</v>
      </c>
      <c r="T7" s="43">
        <f>IF(AT7="TAMAMLANDI",IF('VERI-GIRISI'!K9=0,"",'VERI-GIRISI'!K9),"")</f>
        <v>22.55</v>
      </c>
      <c r="U7" s="22">
        <f>IF(AT7="TAMAMLANDI",AF7,"")</f>
        <v>5</v>
      </c>
      <c r="V7" s="41">
        <f>IF(AT7="TAMAMLANDI",IF('VERI-GIRISI'!L9=0,"",'VERI-GIRISI'!L9),"")</f>
        <v>17</v>
      </c>
      <c r="W7" s="22">
        <f>IF(AT7="TAMAMLANDI",AR7,"")</f>
        <v>2</v>
      </c>
      <c r="Y7" s="48">
        <f>COUNTIF(B7,"")</f>
        <v>0</v>
      </c>
      <c r="Z7" s="49">
        <f t="shared" ref="Z7:Z14" si="0">IF($B7="","",RANK($F7,$F$7:$F$56,))</f>
        <v>4</v>
      </c>
      <c r="AA7" s="48">
        <f>IF($B7="","",$Z$5-Z7)</f>
        <v>2</v>
      </c>
      <c r="AB7" s="49">
        <f>IF($B7="","",RANK($N7,$N$7:$N$56,))</f>
        <v>1</v>
      </c>
      <c r="AC7" s="48">
        <f>IF($B7="","",$Z$5-AB7)</f>
        <v>5</v>
      </c>
      <c r="AD7" s="49">
        <f>IF($B7="","",RANK($P7,$P$7:$P$56,))</f>
        <v>5</v>
      </c>
      <c r="AE7" s="48">
        <f>IF($B7="","",$Z$5-AD7)</f>
        <v>1</v>
      </c>
      <c r="AF7" s="49">
        <f>IF($B7="","",RANK($T7,$T$7:$T$56,))</f>
        <v>5</v>
      </c>
      <c r="AG7" s="48">
        <f>IF($B7="","",$Z$5-AF7)</f>
        <v>1</v>
      </c>
      <c r="AI7" s="49">
        <f>IF($B7="","",RANK($H7,$H$7:$H$56,))</f>
        <v>1</v>
      </c>
      <c r="AJ7" s="48">
        <f>IF($B7="","",$Z$5-AI7)</f>
        <v>5</v>
      </c>
      <c r="AK7" s="49">
        <f>IF($B7="","",RANK($J7,$J$7:$J$56,))</f>
        <v>5</v>
      </c>
      <c r="AL7" s="48">
        <f>IF($B7="","",$Z$5-AK7)</f>
        <v>1</v>
      </c>
      <c r="AM7" s="49">
        <f>IF($B7="","",RANK($L7,$L$7:$L$56,))</f>
        <v>4</v>
      </c>
      <c r="AN7" s="48">
        <f>IF($B7="","",$Z$5-AM7)</f>
        <v>2</v>
      </c>
      <c r="AO7" s="49">
        <f>IF($B7="","",RANK($R7,$R$7:$R$56,))</f>
        <v>4</v>
      </c>
      <c r="AP7" s="48">
        <f>IF($B7="","",$Z$5-AO7)</f>
        <v>2</v>
      </c>
      <c r="AQ7" s="49">
        <f>IF($B7="","",RANK($V7,$V$7:$V$56,))</f>
        <v>4</v>
      </c>
      <c r="AR7" s="48">
        <f>IF($B7="","",$Z$5-AQ7)</f>
        <v>2</v>
      </c>
      <c r="AT7" s="48" t="str">
        <f>IF('VERI-GIRISI'!D9&gt;0,IF('VERI-GIRISI'!E9&gt;0,IF('VERI-GIRISI'!F9&gt;0,IF('VERI-GIRISI'!G9&gt;0,IF('VERI-GIRISI'!H9&gt;0,IF('VERI-GIRISI'!I9&gt;0,IF('VERI-GIRISI'!J9&gt;0,IF('VERI-GIRISI'!K9&gt;0,IF('VERI-GIRISI'!L9&gt;0,"TAMAMLANDI","TAMAMLANMADI")))))))))</f>
        <v>TAMAMLANDI</v>
      </c>
    </row>
    <row r="8" spans="1:161" ht="26" customHeight="1">
      <c r="A8" s="7">
        <v>2</v>
      </c>
      <c r="B8" s="82" t="str">
        <f>IF(AT8="TAMAMLANDI",'VERI-GIRISI'!B10:C10,"")</f>
        <v>B İLKOKULU</v>
      </c>
      <c r="C8" s="83"/>
      <c r="D8" s="26">
        <f>IF(AT8="TAMAMLANDI",IF($E8="","",RANK($E8,$E$7:$E$56,)),"")</f>
        <v>5</v>
      </c>
      <c r="E8" s="51">
        <f>IF(AT8="TAMAMLANDI",IF($B8="","",G8+I8+K8+M8+O8+Q8+S8+U8+W8),"")</f>
        <v>23</v>
      </c>
      <c r="F8" s="44">
        <f>IF(AT8="TAMAMLANDI",IF('VERI-GIRISI'!D10=0,"",'VERI-GIRISI'!D10),"")</f>
        <v>65.34</v>
      </c>
      <c r="G8" s="25">
        <f>IF(AT8="TAMAMLANDI",Z8,"")</f>
        <v>3</v>
      </c>
      <c r="H8" s="42">
        <f>IF(AT8="TAMAMLANDI",IF('VERI-GIRISI'!E10=0,"",'VERI-GIRISI'!E10),"")</f>
        <v>25</v>
      </c>
      <c r="I8" s="25">
        <f>IF(AT8="TAMAMLANDI",AJ8,"")</f>
        <v>2</v>
      </c>
      <c r="J8" s="42">
        <f>IF(AT8="TAMAMLANDI",IF('VERI-GIRISI'!F10=0,"",'VERI-GIRISI'!F10),"")</f>
        <v>18.46</v>
      </c>
      <c r="K8" s="25">
        <f>IF(AT8="TAMAMLANDI",AL8,"")</f>
        <v>2</v>
      </c>
      <c r="L8" s="42">
        <f>IF(AT8="TAMAMLANDI",IF('VERI-GIRISI'!G10=0,"",'VERI-GIRISI'!G10),"")</f>
        <v>53.4</v>
      </c>
      <c r="M8" s="25">
        <f>IF(AT8="TAMAMLANDI",AN8,"")</f>
        <v>4</v>
      </c>
      <c r="N8" s="44">
        <f>IF(AT8="TAMAMLANDI",IF('VERI-GIRISI'!H10=0,"",'VERI-GIRISI'!H10),"")</f>
        <v>1</v>
      </c>
      <c r="O8" s="25">
        <f>IF(AT8="TAMAMLANDI",AB8,"")</f>
        <v>1</v>
      </c>
      <c r="P8" s="44">
        <f>IF(AT8="TAMAMLANDI",IF('VERI-GIRISI'!I10="","",'VERI-GIRISI'!I10),"")</f>
        <v>78.69</v>
      </c>
      <c r="Q8" s="25">
        <f>IF(AT8="TAMAMLANDI",AD8,"")</f>
        <v>1</v>
      </c>
      <c r="R8" s="42">
        <f>IF(AT8="TAMAMLANDI",IF('VERI-GIRISI'!J10=0,"",'VERI-GIRISI'!J10),"")</f>
        <v>16</v>
      </c>
      <c r="S8" s="25">
        <f>IF(AT8="TAMAMLANDI",AP8,"")</f>
        <v>5</v>
      </c>
      <c r="T8" s="44">
        <f>IF(AT8="TAMAMLANDI",IF('VERI-GIRISI'!K10=0,"",'VERI-GIRISI'!K10),"")</f>
        <v>38.700000000000003</v>
      </c>
      <c r="U8" s="25">
        <f>IF(AT8="TAMAMLANDI",AF8,"")</f>
        <v>2</v>
      </c>
      <c r="V8" s="42">
        <f>IF(AT8="TAMAMLANDI",IF('VERI-GIRISI'!L10=0,"",'VERI-GIRISI'!L10),"")</f>
        <v>18</v>
      </c>
      <c r="W8" s="25">
        <f>IF(AT8="TAMAMLANDI",AR8,"")</f>
        <v>3</v>
      </c>
      <c r="Y8" s="48">
        <f t="shared" ref="Y8:Y56" si="1">COUNTIF(B8,"")</f>
        <v>0</v>
      </c>
      <c r="Z8" s="49">
        <f t="shared" si="0"/>
        <v>3</v>
      </c>
      <c r="AA8" s="48">
        <f t="shared" ref="AA8:AA56" si="2">IF($B8="","",$Z$5-Z8)</f>
        <v>3</v>
      </c>
      <c r="AB8" s="49">
        <f t="shared" ref="AB8:AB56" si="3">IF($B8="","",RANK($N8,$N$7:$N$56,))</f>
        <v>1</v>
      </c>
      <c r="AC8" s="48">
        <f t="shared" ref="AC8:AC56" si="4">IF($B8="","",$Z$5-AB8)</f>
        <v>5</v>
      </c>
      <c r="AD8" s="49">
        <f t="shared" ref="AD8:AD56" si="5">IF($B8="","",RANK($P8,$P$7:$P$56,))</f>
        <v>1</v>
      </c>
      <c r="AE8" s="48">
        <f t="shared" ref="AE8:AE56" si="6">IF($B8="","",$Z$5-AD8)</f>
        <v>5</v>
      </c>
      <c r="AF8" s="49">
        <f t="shared" ref="AF8:AF56" si="7">IF($B8="","",RANK($T8,$T$7:$T$56,))</f>
        <v>2</v>
      </c>
      <c r="AG8" s="48">
        <f t="shared" ref="AG8:AG56" si="8">IF($B8="","",$Z$5-AF8)</f>
        <v>4</v>
      </c>
      <c r="AI8" s="49">
        <f t="shared" ref="AI8:AI56" si="9">IF($B8="","",RANK($H8,$H$7:$H$56,))</f>
        <v>4</v>
      </c>
      <c r="AJ8" s="48">
        <f t="shared" ref="AJ8:AJ56" si="10">IF($B8="","",$Z$5-AI8)</f>
        <v>2</v>
      </c>
      <c r="AK8" s="49">
        <f t="shared" ref="AK8:AK56" si="11">IF($B8="","",RANK($J8,$J$7:$J$56,))</f>
        <v>4</v>
      </c>
      <c r="AL8" s="48">
        <f t="shared" ref="AL8:AL56" si="12">IF($B8="","",$Z$5-AK8)</f>
        <v>2</v>
      </c>
      <c r="AM8" s="49">
        <f t="shared" ref="AM8:AM56" si="13">IF($B8="","",RANK($L8,$L$7:$L$56,))</f>
        <v>2</v>
      </c>
      <c r="AN8" s="48">
        <f t="shared" ref="AN8:AN56" si="14">IF($B8="","",$Z$5-AM8)</f>
        <v>4</v>
      </c>
      <c r="AO8" s="49">
        <f t="shared" ref="AO8:AO56" si="15">IF($B8="","",RANK($R8,$R$7:$R$56,))</f>
        <v>1</v>
      </c>
      <c r="AP8" s="48">
        <f t="shared" ref="AP8:AP56" si="16">IF($B8="","",$Z$5-AO8)</f>
        <v>5</v>
      </c>
      <c r="AQ8" s="49">
        <f t="shared" ref="AQ8:AQ56" si="17">IF($B8="","",RANK($V8,$V$7:$V$56,))</f>
        <v>3</v>
      </c>
      <c r="AR8" s="48">
        <f t="shared" ref="AR8:AR56" si="18">IF($B8="","",$Z$5-AQ8)</f>
        <v>3</v>
      </c>
      <c r="AT8" s="48" t="str">
        <f>IF('VERI-GIRISI'!D10&gt;0,IF('VERI-GIRISI'!E10&gt;0,IF('VERI-GIRISI'!F10&gt;0,IF('VERI-GIRISI'!G10&gt;0,IF('VERI-GIRISI'!H10&gt;0,IF('VERI-GIRISI'!I10&gt;0,IF('VERI-GIRISI'!J10&gt;0,IF('VERI-GIRISI'!K10&gt;0,IF('VERI-GIRISI'!L10&gt;0,"TAMAMLANDI","TAMAMLANMADI")))))))))</f>
        <v>TAMAMLANDI</v>
      </c>
    </row>
    <row r="9" spans="1:161" ht="26" customHeight="1">
      <c r="A9" s="7">
        <v>3</v>
      </c>
      <c r="B9" s="84" t="str">
        <f>IF(AT9="TAMAMLANDI",'VERI-GIRISI'!B11:C11,"")</f>
        <v>C İLKOKULU</v>
      </c>
      <c r="C9" s="85"/>
      <c r="D9" s="23">
        <f t="shared" ref="D9:D56" si="19">IF(AT9="TAMAMLANDI",IF($E9="","",RANK($E9,$E$7:$E$56,)),"")</f>
        <v>4</v>
      </c>
      <c r="E9" s="50">
        <f t="shared" ref="E9:E56" si="20">IF(AT9="TAMAMLANDI",IF($B9="","",G9+I9+K9+M9+O9+Q9+S9+U9+W9),"")</f>
        <v>24</v>
      </c>
      <c r="F9" s="43">
        <f>IF(AT9="TAMAMLANDI",IF('VERI-GIRISI'!D11=0,"",'VERI-GIRISI'!D11),"")</f>
        <v>78.86</v>
      </c>
      <c r="G9" s="29">
        <f t="shared" ref="G9:G56" si="21">IF(AT9="TAMAMLANDI",Z9,"")</f>
        <v>1</v>
      </c>
      <c r="H9" s="41">
        <f>IF(AT9="TAMAMLANDI",IF('VERI-GIRISI'!E11=0,"",'VERI-GIRISI'!E11),"")</f>
        <v>28</v>
      </c>
      <c r="I9" s="29">
        <f t="shared" ref="I9:I56" si="22">IF(AT9="TAMAMLANDI",AJ9,"")</f>
        <v>4</v>
      </c>
      <c r="J9" s="41">
        <f>IF(AT9="TAMAMLANDI",IF('VERI-GIRISI'!F11=0,"",'VERI-GIRISI'!F11),"")</f>
        <v>42.9</v>
      </c>
      <c r="K9" s="29">
        <f t="shared" ref="K9:K56" si="23">IF(AT9="TAMAMLANDI",AL9,"")</f>
        <v>5</v>
      </c>
      <c r="L9" s="41">
        <f>IF(AT9="TAMAMLANDI",IF('VERI-GIRISI'!G11=0,"",'VERI-GIRISI'!G11),"")</f>
        <v>26.8</v>
      </c>
      <c r="M9" s="29">
        <f t="shared" ref="M9:M56" si="24">IF(AT9="TAMAMLANDI",AN9,"")</f>
        <v>1</v>
      </c>
      <c r="N9" s="43">
        <f>IF(AT9="TAMAMLANDI",IF('VERI-GIRISI'!H11=0,"",'VERI-GIRISI'!H11),"")</f>
        <v>1</v>
      </c>
      <c r="O9" s="29">
        <f t="shared" ref="O9:O56" si="25">IF(AT9="TAMAMLANDI",AB9,"")</f>
        <v>1</v>
      </c>
      <c r="P9" s="43">
        <f>IF(AT9="TAMAMLANDI",IF('VERI-GIRISI'!I11="","",'VERI-GIRISI'!I11),"")</f>
        <v>64.52</v>
      </c>
      <c r="Q9" s="29">
        <f t="shared" ref="Q9:Q56" si="26">IF(AT9="TAMAMLANDI",AD9,"")</f>
        <v>4</v>
      </c>
      <c r="R9" s="41">
        <f>IF(AT9="TAMAMLANDI",IF('VERI-GIRISI'!J11=0,"",'VERI-GIRISI'!J11),"")</f>
        <v>16</v>
      </c>
      <c r="S9" s="29">
        <f t="shared" ref="S9:S56" si="27">IF(AT9="TAMAMLANDI",AP9,"")</f>
        <v>5</v>
      </c>
      <c r="T9" s="43">
        <f>IF(AT9="TAMAMLANDI",IF('VERI-GIRISI'!K11=0,"",'VERI-GIRISI'!K11),"")</f>
        <v>41.26</v>
      </c>
      <c r="U9" s="29">
        <f t="shared" ref="U9:U56" si="28">IF(AT9="TAMAMLANDI",AF9,"")</f>
        <v>1</v>
      </c>
      <c r="V9" s="41">
        <f>IF(AT9="TAMAMLANDI",IF('VERI-GIRISI'!L11=0,"",'VERI-GIRISI'!L11),"")</f>
        <v>17</v>
      </c>
      <c r="W9" s="29">
        <f t="shared" ref="W9:W56" si="29">IF(AT9="TAMAMLANDI",AR9,"")</f>
        <v>2</v>
      </c>
      <c r="Y9" s="48">
        <f t="shared" si="1"/>
        <v>0</v>
      </c>
      <c r="Z9" s="49">
        <f t="shared" si="0"/>
        <v>1</v>
      </c>
      <c r="AA9" s="48">
        <f t="shared" si="2"/>
        <v>5</v>
      </c>
      <c r="AB9" s="49">
        <f t="shared" si="3"/>
        <v>1</v>
      </c>
      <c r="AC9" s="48">
        <f t="shared" si="4"/>
        <v>5</v>
      </c>
      <c r="AD9" s="49">
        <f t="shared" si="5"/>
        <v>4</v>
      </c>
      <c r="AE9" s="48">
        <f t="shared" si="6"/>
        <v>2</v>
      </c>
      <c r="AF9" s="49">
        <f t="shared" si="7"/>
        <v>1</v>
      </c>
      <c r="AG9" s="48">
        <f t="shared" si="8"/>
        <v>5</v>
      </c>
      <c r="AI9" s="49">
        <f t="shared" si="9"/>
        <v>2</v>
      </c>
      <c r="AJ9" s="48">
        <f t="shared" si="10"/>
        <v>4</v>
      </c>
      <c r="AK9" s="49">
        <f t="shared" si="11"/>
        <v>1</v>
      </c>
      <c r="AL9" s="48">
        <f t="shared" si="12"/>
        <v>5</v>
      </c>
      <c r="AM9" s="49">
        <f t="shared" si="13"/>
        <v>5</v>
      </c>
      <c r="AN9" s="48">
        <f t="shared" si="14"/>
        <v>1</v>
      </c>
      <c r="AO9" s="49">
        <f t="shared" si="15"/>
        <v>1</v>
      </c>
      <c r="AP9" s="48">
        <f t="shared" si="16"/>
        <v>5</v>
      </c>
      <c r="AQ9" s="49">
        <f t="shared" si="17"/>
        <v>4</v>
      </c>
      <c r="AR9" s="48">
        <f t="shared" si="18"/>
        <v>2</v>
      </c>
      <c r="AT9" s="48" t="str">
        <f>IF('VERI-GIRISI'!D11&gt;0,IF('VERI-GIRISI'!E11&gt;0,IF('VERI-GIRISI'!F11&gt;0,IF('VERI-GIRISI'!G11&gt;0,IF('VERI-GIRISI'!H11&gt;0,IF('VERI-GIRISI'!I11&gt;0,IF('VERI-GIRISI'!J11&gt;0,IF('VERI-GIRISI'!K11&gt;0,IF('VERI-GIRISI'!L11&gt;0,"TAMAMLANDI","TAMAMLANMADI")))))))))</f>
        <v>TAMAMLANDI</v>
      </c>
    </row>
    <row r="10" spans="1:161" ht="26" customHeight="1">
      <c r="A10" s="7">
        <v>4</v>
      </c>
      <c r="B10" s="82" t="str">
        <f>IF(AT10="TAMAMLANDI",'VERI-GIRISI'!B12:C12,"")</f>
        <v>D İLKOKULU</v>
      </c>
      <c r="C10" s="83"/>
      <c r="D10" s="26">
        <f t="shared" si="19"/>
        <v>2</v>
      </c>
      <c r="E10" s="51">
        <f t="shared" si="20"/>
        <v>27</v>
      </c>
      <c r="F10" s="44">
        <f>IF(AT10="TAMAMLANDI",IF('VERI-GIRISI'!D12=0,"",'VERI-GIRISI'!D12),"")</f>
        <v>48.6</v>
      </c>
      <c r="G10" s="25">
        <f t="shared" si="21"/>
        <v>5</v>
      </c>
      <c r="H10" s="42">
        <f>IF(AT10="TAMAMLANDI",IF('VERI-GIRISI'!E12=0,"",'VERI-GIRISI'!E12),"")</f>
        <v>18</v>
      </c>
      <c r="I10" s="25">
        <f t="shared" si="22"/>
        <v>1</v>
      </c>
      <c r="J10" s="42">
        <f>IF(AT10="TAMAMLANDI",IF('VERI-GIRISI'!F12=0,"",'VERI-GIRISI'!F12),"")</f>
        <v>34.25</v>
      </c>
      <c r="K10" s="25">
        <f t="shared" si="23"/>
        <v>4</v>
      </c>
      <c r="L10" s="42">
        <f>IF(AT10="TAMAMLANDI",IF('VERI-GIRISI'!G12=0,"",'VERI-GIRISI'!G12),"")</f>
        <v>62.33</v>
      </c>
      <c r="M10" s="25">
        <f t="shared" si="24"/>
        <v>5</v>
      </c>
      <c r="N10" s="44">
        <f>IF(AT10="TAMAMLANDI",IF('VERI-GIRISI'!H12=0,"",'VERI-GIRISI'!H12),"")</f>
        <v>1</v>
      </c>
      <c r="O10" s="25">
        <f t="shared" si="25"/>
        <v>1</v>
      </c>
      <c r="P10" s="44">
        <f>IF(AT10="TAMAMLANDI",IF('VERI-GIRISI'!I12="","",'VERI-GIRISI'!I12),"")</f>
        <v>72.36</v>
      </c>
      <c r="Q10" s="25">
        <f t="shared" si="26"/>
        <v>2</v>
      </c>
      <c r="R10" s="42">
        <f>IF(AT10="TAMAMLANDI",IF('VERI-GIRISI'!J12=0,"",'VERI-GIRISI'!J12),"")</f>
        <v>13</v>
      </c>
      <c r="S10" s="25">
        <f t="shared" si="27"/>
        <v>1</v>
      </c>
      <c r="T10" s="44">
        <f>IF(AT10="TAMAMLANDI",IF('VERI-GIRISI'!K12=0,"",'VERI-GIRISI'!K12),"")</f>
        <v>33.979999999999997</v>
      </c>
      <c r="U10" s="25">
        <f t="shared" si="28"/>
        <v>3</v>
      </c>
      <c r="V10" s="42">
        <f>IF(AT10="TAMAMLANDI",IF('VERI-GIRISI'!L12=0,"",'VERI-GIRISI'!L12),"")</f>
        <v>21</v>
      </c>
      <c r="W10" s="25">
        <f t="shared" si="29"/>
        <v>5</v>
      </c>
      <c r="Y10" s="48">
        <f t="shared" si="1"/>
        <v>0</v>
      </c>
      <c r="Z10" s="49">
        <f t="shared" si="0"/>
        <v>5</v>
      </c>
      <c r="AA10" s="48">
        <f t="shared" si="2"/>
        <v>1</v>
      </c>
      <c r="AB10" s="49">
        <f t="shared" si="3"/>
        <v>1</v>
      </c>
      <c r="AC10" s="48">
        <f t="shared" si="4"/>
        <v>5</v>
      </c>
      <c r="AD10" s="49">
        <f t="shared" si="5"/>
        <v>2</v>
      </c>
      <c r="AE10" s="48">
        <f t="shared" si="6"/>
        <v>4</v>
      </c>
      <c r="AF10" s="49">
        <f t="shared" si="7"/>
        <v>3</v>
      </c>
      <c r="AG10" s="48">
        <f t="shared" si="8"/>
        <v>3</v>
      </c>
      <c r="AI10" s="49">
        <f t="shared" si="9"/>
        <v>5</v>
      </c>
      <c r="AJ10" s="48">
        <f t="shared" si="10"/>
        <v>1</v>
      </c>
      <c r="AK10" s="49">
        <f t="shared" si="11"/>
        <v>2</v>
      </c>
      <c r="AL10" s="48">
        <f t="shared" si="12"/>
        <v>4</v>
      </c>
      <c r="AM10" s="49">
        <f t="shared" si="13"/>
        <v>1</v>
      </c>
      <c r="AN10" s="48">
        <f t="shared" si="14"/>
        <v>5</v>
      </c>
      <c r="AO10" s="49">
        <f t="shared" si="15"/>
        <v>5</v>
      </c>
      <c r="AP10" s="48">
        <f t="shared" si="16"/>
        <v>1</v>
      </c>
      <c r="AQ10" s="49">
        <f t="shared" si="17"/>
        <v>1</v>
      </c>
      <c r="AR10" s="48">
        <f t="shared" si="18"/>
        <v>5</v>
      </c>
      <c r="AT10" s="48" t="str">
        <f>IF('VERI-GIRISI'!D12&gt;0,IF('VERI-GIRISI'!E12&gt;0,IF('VERI-GIRISI'!F12&gt;0,IF('VERI-GIRISI'!G12&gt;0,IF('VERI-GIRISI'!H12&gt;0,IF('VERI-GIRISI'!I12&gt;0,IF('VERI-GIRISI'!J12&gt;0,IF('VERI-GIRISI'!K12&gt;0,IF('VERI-GIRISI'!L12&gt;0,"TAMAMLANDI","TAMAMLANMADI")))))))))</f>
        <v>TAMAMLANDI</v>
      </c>
    </row>
    <row r="11" spans="1:161" ht="26" customHeight="1">
      <c r="A11" s="7">
        <v>5</v>
      </c>
      <c r="B11" s="84" t="str">
        <f>IF(AT11="TAMAMLANDI",'VERI-GIRISI'!B13:C13,"")</f>
        <v>E İLKOKULU</v>
      </c>
      <c r="C11" s="85"/>
      <c r="D11" s="23">
        <f t="shared" si="19"/>
        <v>1</v>
      </c>
      <c r="E11" s="50">
        <f t="shared" si="20"/>
        <v>29</v>
      </c>
      <c r="F11" s="43">
        <f>IF(AT11="TAMAMLANDI",IF('VERI-GIRISI'!D13=0,"",'VERI-GIRISI'!D13),"")</f>
        <v>72.55</v>
      </c>
      <c r="G11" s="29">
        <f t="shared" si="21"/>
        <v>2</v>
      </c>
      <c r="H11" s="41">
        <f>IF(AT11="TAMAMLANDI",IF('VERI-GIRISI'!E13=0,"",'VERI-GIRISI'!E13),"")</f>
        <v>28</v>
      </c>
      <c r="I11" s="29">
        <f t="shared" si="22"/>
        <v>4</v>
      </c>
      <c r="J11" s="41">
        <f>IF(AT11="TAMAMLANDI",IF('VERI-GIRISI'!F13=0,"",'VERI-GIRISI'!F13),"")</f>
        <v>21.4</v>
      </c>
      <c r="K11" s="29">
        <f t="shared" si="23"/>
        <v>3</v>
      </c>
      <c r="L11" s="41">
        <f>IF(AT11="TAMAMLANDI",IF('VERI-GIRISI'!G13=0,"",'VERI-GIRISI'!G13),"")</f>
        <v>49.55</v>
      </c>
      <c r="M11" s="29">
        <f t="shared" si="24"/>
        <v>3</v>
      </c>
      <c r="N11" s="43">
        <f>IF(AT11="TAMAMLANDI",IF('VERI-GIRISI'!H13=0,"",'VERI-GIRISI'!H13),"")</f>
        <v>1</v>
      </c>
      <c r="O11" s="29">
        <f t="shared" si="25"/>
        <v>1</v>
      </c>
      <c r="P11" s="43">
        <f>IF(AT11="TAMAMLANDI",IF('VERI-GIRISI'!I13="","",'VERI-GIRISI'!I13),"")</f>
        <v>71.8</v>
      </c>
      <c r="Q11" s="29">
        <f t="shared" si="26"/>
        <v>3</v>
      </c>
      <c r="R11" s="41">
        <f>IF(AT11="TAMAMLANDI",IF('VERI-GIRISI'!J13=0,"",'VERI-GIRISI'!J13),"")</f>
        <v>16</v>
      </c>
      <c r="S11" s="29">
        <f t="shared" si="27"/>
        <v>5</v>
      </c>
      <c r="T11" s="43">
        <f>IF(AT11="TAMAMLANDI",IF('VERI-GIRISI'!K13=0,"",'VERI-GIRISI'!K13),"")</f>
        <v>22.68</v>
      </c>
      <c r="U11" s="29">
        <f t="shared" si="28"/>
        <v>4</v>
      </c>
      <c r="V11" s="41">
        <f>IF(AT11="TAMAMLANDI",IF('VERI-GIRISI'!L13=0,"",'VERI-GIRISI'!L13),"")</f>
        <v>20</v>
      </c>
      <c r="W11" s="29">
        <f t="shared" si="29"/>
        <v>4</v>
      </c>
      <c r="Y11" s="48">
        <f t="shared" si="1"/>
        <v>0</v>
      </c>
      <c r="Z11" s="49">
        <f t="shared" si="0"/>
        <v>2</v>
      </c>
      <c r="AA11" s="48">
        <f t="shared" si="2"/>
        <v>4</v>
      </c>
      <c r="AB11" s="49">
        <f t="shared" si="3"/>
        <v>1</v>
      </c>
      <c r="AC11" s="48">
        <f t="shared" si="4"/>
        <v>5</v>
      </c>
      <c r="AD11" s="49">
        <f t="shared" si="5"/>
        <v>3</v>
      </c>
      <c r="AE11" s="48">
        <f t="shared" si="6"/>
        <v>3</v>
      </c>
      <c r="AF11" s="49">
        <f t="shared" si="7"/>
        <v>4</v>
      </c>
      <c r="AG11" s="48">
        <f t="shared" si="8"/>
        <v>2</v>
      </c>
      <c r="AI11" s="49">
        <f t="shared" si="9"/>
        <v>2</v>
      </c>
      <c r="AJ11" s="48">
        <f t="shared" si="10"/>
        <v>4</v>
      </c>
      <c r="AK11" s="49">
        <f t="shared" si="11"/>
        <v>3</v>
      </c>
      <c r="AL11" s="48">
        <f t="shared" si="12"/>
        <v>3</v>
      </c>
      <c r="AM11" s="49">
        <f t="shared" si="13"/>
        <v>3</v>
      </c>
      <c r="AN11" s="48">
        <f t="shared" si="14"/>
        <v>3</v>
      </c>
      <c r="AO11" s="49">
        <f t="shared" si="15"/>
        <v>1</v>
      </c>
      <c r="AP11" s="48">
        <f t="shared" si="16"/>
        <v>5</v>
      </c>
      <c r="AQ11" s="49">
        <f t="shared" si="17"/>
        <v>2</v>
      </c>
      <c r="AR11" s="48">
        <f t="shared" si="18"/>
        <v>4</v>
      </c>
      <c r="AT11" s="48" t="str">
        <f>IF('VERI-GIRISI'!D13&gt;0,IF('VERI-GIRISI'!E13&gt;0,IF('VERI-GIRISI'!F13&gt;0,IF('VERI-GIRISI'!G13&gt;0,IF('VERI-GIRISI'!H13&gt;0,IF('VERI-GIRISI'!I13&gt;0,IF('VERI-GIRISI'!J13&gt;0,IF('VERI-GIRISI'!K13&gt;0,IF('VERI-GIRISI'!L13&gt;0,"TAMAMLANDI","TAMAMLANMADI")))))))))</f>
        <v>TAMAMLANDI</v>
      </c>
    </row>
    <row r="12" spans="1:161" ht="26" customHeight="1">
      <c r="A12" s="7">
        <v>6</v>
      </c>
      <c r="B12" s="82" t="str">
        <f>IF(AT12="TAMAMLANDI",'VERI-GIRISI'!B14:C14,"")</f>
        <v/>
      </c>
      <c r="C12" s="83"/>
      <c r="D12" s="26" t="str">
        <f t="shared" si="19"/>
        <v/>
      </c>
      <c r="E12" s="51" t="str">
        <f t="shared" si="20"/>
        <v/>
      </c>
      <c r="F12" s="44" t="str">
        <f>IF(AT12="TAMAMLANDI",IF('VERI-GIRISI'!D14=0,"",'VERI-GIRISI'!D14),"")</f>
        <v/>
      </c>
      <c r="G12" s="25" t="str">
        <f t="shared" si="21"/>
        <v/>
      </c>
      <c r="H12" s="42" t="str">
        <f>IF(AT12="TAMAMLANDI",IF('VERI-GIRISI'!E14=0,"",'VERI-GIRISI'!E14),"")</f>
        <v/>
      </c>
      <c r="I12" s="25" t="str">
        <f t="shared" si="22"/>
        <v/>
      </c>
      <c r="J12" s="42" t="str">
        <f>IF(AT12="TAMAMLANDI",IF('VERI-GIRISI'!F14=0,"",'VERI-GIRISI'!F14),"")</f>
        <v/>
      </c>
      <c r="K12" s="25" t="str">
        <f t="shared" si="23"/>
        <v/>
      </c>
      <c r="L12" s="42" t="str">
        <f>IF(AT12="TAMAMLANDI",IF('VERI-GIRISI'!G14=0,"",'VERI-GIRISI'!G14),"")</f>
        <v/>
      </c>
      <c r="M12" s="25" t="str">
        <f t="shared" si="24"/>
        <v/>
      </c>
      <c r="N12" s="44" t="str">
        <f>IF(AT12="TAMAMLANDI",IF('VERI-GIRISI'!H14=0,"",'VERI-GIRISI'!H14),"")</f>
        <v/>
      </c>
      <c r="O12" s="25" t="str">
        <f t="shared" si="25"/>
        <v/>
      </c>
      <c r="P12" s="44" t="str">
        <f>IF(AT12="TAMAMLANDI",IF('VERI-GIRISI'!I14="","",'VERI-GIRISI'!I14),"")</f>
        <v/>
      </c>
      <c r="Q12" s="25" t="str">
        <f t="shared" si="26"/>
        <v/>
      </c>
      <c r="R12" s="42" t="str">
        <f>IF(AT12="TAMAMLANDI",IF('VERI-GIRISI'!J14=0,"",'VERI-GIRISI'!J14),"")</f>
        <v/>
      </c>
      <c r="S12" s="25" t="str">
        <f t="shared" si="27"/>
        <v/>
      </c>
      <c r="T12" s="44" t="str">
        <f>IF(AT12="TAMAMLANDI",IF('VERI-GIRISI'!K14=0,"",'VERI-GIRISI'!K14),"")</f>
        <v/>
      </c>
      <c r="U12" s="25" t="str">
        <f t="shared" si="28"/>
        <v/>
      </c>
      <c r="V12" s="42" t="str">
        <f>IF(AT12="TAMAMLANDI",IF('VERI-GIRISI'!L14=0,"",'VERI-GIRISI'!L14),"")</f>
        <v/>
      </c>
      <c r="W12" s="25" t="str">
        <f t="shared" si="29"/>
        <v/>
      </c>
      <c r="Y12" s="48">
        <f t="shared" si="1"/>
        <v>1</v>
      </c>
      <c r="Z12" s="49" t="str">
        <f t="shared" si="0"/>
        <v/>
      </c>
      <c r="AA12" s="48" t="str">
        <f t="shared" si="2"/>
        <v/>
      </c>
      <c r="AB12" s="49" t="str">
        <f t="shared" si="3"/>
        <v/>
      </c>
      <c r="AC12" s="48" t="str">
        <f t="shared" si="4"/>
        <v/>
      </c>
      <c r="AD12" s="49" t="str">
        <f t="shared" si="5"/>
        <v/>
      </c>
      <c r="AE12" s="48" t="str">
        <f t="shared" si="6"/>
        <v/>
      </c>
      <c r="AF12" s="49" t="str">
        <f t="shared" si="7"/>
        <v/>
      </c>
      <c r="AG12" s="48" t="str">
        <f t="shared" si="8"/>
        <v/>
      </c>
      <c r="AI12" s="49" t="str">
        <f t="shared" si="9"/>
        <v/>
      </c>
      <c r="AJ12" s="48" t="str">
        <f t="shared" si="10"/>
        <v/>
      </c>
      <c r="AK12" s="49" t="str">
        <f t="shared" si="11"/>
        <v/>
      </c>
      <c r="AL12" s="48" t="str">
        <f t="shared" si="12"/>
        <v/>
      </c>
      <c r="AM12" s="49" t="str">
        <f t="shared" si="13"/>
        <v/>
      </c>
      <c r="AN12" s="48" t="str">
        <f t="shared" si="14"/>
        <v/>
      </c>
      <c r="AO12" s="49" t="str">
        <f t="shared" si="15"/>
        <v/>
      </c>
      <c r="AP12" s="48" t="str">
        <f t="shared" si="16"/>
        <v/>
      </c>
      <c r="AQ12" s="49" t="str">
        <f t="shared" si="17"/>
        <v/>
      </c>
      <c r="AR12" s="48" t="str">
        <f t="shared" si="18"/>
        <v/>
      </c>
      <c r="AT12" s="48" t="b">
        <f>IF('VERI-GIRISI'!D14&gt;0,IF('VERI-GIRISI'!E14&gt;0,IF('VERI-GIRISI'!F14&gt;0,IF('VERI-GIRISI'!G14&gt;0,IF('VERI-GIRISI'!H14&gt;0,IF('VERI-GIRISI'!I14&gt;0,IF('VERI-GIRISI'!J14&gt;0,IF('VERI-GIRISI'!K14&gt;0,IF('VERI-GIRISI'!L14&gt;0,"TAMAMLANDI","TAMAMLANMADI")))))))))</f>
        <v>0</v>
      </c>
    </row>
    <row r="13" spans="1:161" ht="26" customHeight="1">
      <c r="A13" s="7">
        <v>7</v>
      </c>
      <c r="B13" s="84" t="str">
        <f>IF(AT13="TAMAMLANDI",'VERI-GIRISI'!B15:C15,"")</f>
        <v/>
      </c>
      <c r="C13" s="85"/>
      <c r="D13" s="23" t="str">
        <f t="shared" si="19"/>
        <v/>
      </c>
      <c r="E13" s="50" t="str">
        <f t="shared" si="20"/>
        <v/>
      </c>
      <c r="F13" s="43" t="str">
        <f>IF(AT13="TAMAMLANDI",IF('VERI-GIRISI'!D15=0,"",'VERI-GIRISI'!D15),"")</f>
        <v/>
      </c>
      <c r="G13" s="29" t="str">
        <f t="shared" si="21"/>
        <v/>
      </c>
      <c r="H13" s="41" t="str">
        <f>IF(AT13="TAMAMLANDI",IF('VERI-GIRISI'!E15=0,"",'VERI-GIRISI'!E15),"")</f>
        <v/>
      </c>
      <c r="I13" s="29" t="str">
        <f t="shared" si="22"/>
        <v/>
      </c>
      <c r="J13" s="41" t="str">
        <f>IF(AT13="TAMAMLANDI",IF('VERI-GIRISI'!F15=0,"",'VERI-GIRISI'!F15),"")</f>
        <v/>
      </c>
      <c r="K13" s="29" t="str">
        <f t="shared" si="23"/>
        <v/>
      </c>
      <c r="L13" s="41" t="str">
        <f>IF(AT13="TAMAMLANDI",IF('VERI-GIRISI'!G15=0,"",'VERI-GIRISI'!G15),"")</f>
        <v/>
      </c>
      <c r="M13" s="29" t="str">
        <f t="shared" si="24"/>
        <v/>
      </c>
      <c r="N13" s="43" t="str">
        <f>IF(AT13="TAMAMLANDI",IF('VERI-GIRISI'!H15=0,"",'VERI-GIRISI'!H15),"")</f>
        <v/>
      </c>
      <c r="O13" s="29" t="str">
        <f t="shared" si="25"/>
        <v/>
      </c>
      <c r="P13" s="43" t="str">
        <f>IF(AT13="TAMAMLANDI",IF('VERI-GIRISI'!I15="","",'VERI-GIRISI'!I15),"")</f>
        <v/>
      </c>
      <c r="Q13" s="29" t="str">
        <f t="shared" si="26"/>
        <v/>
      </c>
      <c r="R13" s="41" t="str">
        <f>IF(AT13="TAMAMLANDI",IF('VERI-GIRISI'!J15=0,"",'VERI-GIRISI'!J15),"")</f>
        <v/>
      </c>
      <c r="S13" s="29" t="str">
        <f t="shared" si="27"/>
        <v/>
      </c>
      <c r="T13" s="43" t="str">
        <f>IF(AT13="TAMAMLANDI",IF('VERI-GIRISI'!K15=0,"",'VERI-GIRISI'!K15),"")</f>
        <v/>
      </c>
      <c r="U13" s="29" t="str">
        <f t="shared" si="28"/>
        <v/>
      </c>
      <c r="V13" s="41" t="str">
        <f>IF(AT13="TAMAMLANDI",IF('VERI-GIRISI'!L15=0,"",'VERI-GIRISI'!L15),"")</f>
        <v/>
      </c>
      <c r="W13" s="29" t="str">
        <f t="shared" si="29"/>
        <v/>
      </c>
      <c r="Y13" s="48">
        <f t="shared" si="1"/>
        <v>1</v>
      </c>
      <c r="Z13" s="49" t="str">
        <f t="shared" si="0"/>
        <v/>
      </c>
      <c r="AA13" s="48" t="str">
        <f t="shared" si="2"/>
        <v/>
      </c>
      <c r="AB13" s="49" t="str">
        <f t="shared" si="3"/>
        <v/>
      </c>
      <c r="AC13" s="48" t="str">
        <f t="shared" si="4"/>
        <v/>
      </c>
      <c r="AD13" s="49" t="str">
        <f t="shared" si="5"/>
        <v/>
      </c>
      <c r="AE13" s="48" t="str">
        <f t="shared" si="6"/>
        <v/>
      </c>
      <c r="AF13" s="49" t="str">
        <f t="shared" si="7"/>
        <v/>
      </c>
      <c r="AG13" s="48" t="str">
        <f t="shared" si="8"/>
        <v/>
      </c>
      <c r="AI13" s="49" t="str">
        <f t="shared" si="9"/>
        <v/>
      </c>
      <c r="AJ13" s="48" t="str">
        <f t="shared" si="10"/>
        <v/>
      </c>
      <c r="AK13" s="49" t="str">
        <f t="shared" si="11"/>
        <v/>
      </c>
      <c r="AL13" s="48" t="str">
        <f t="shared" si="12"/>
        <v/>
      </c>
      <c r="AM13" s="49" t="str">
        <f t="shared" si="13"/>
        <v/>
      </c>
      <c r="AN13" s="48" t="str">
        <f t="shared" si="14"/>
        <v/>
      </c>
      <c r="AO13" s="49" t="str">
        <f t="shared" si="15"/>
        <v/>
      </c>
      <c r="AP13" s="48" t="str">
        <f t="shared" si="16"/>
        <v/>
      </c>
      <c r="AQ13" s="49" t="str">
        <f t="shared" si="17"/>
        <v/>
      </c>
      <c r="AR13" s="48" t="str">
        <f t="shared" si="18"/>
        <v/>
      </c>
      <c r="AT13" s="48" t="b">
        <f>IF('VERI-GIRISI'!D15&gt;0,IF('VERI-GIRISI'!E15&gt;0,IF('VERI-GIRISI'!F15&gt;0,IF('VERI-GIRISI'!G15&gt;0,IF('VERI-GIRISI'!H15&gt;0,IF('VERI-GIRISI'!I15&gt;0,IF('VERI-GIRISI'!J15&gt;0,IF('VERI-GIRISI'!K15&gt;0,IF('VERI-GIRISI'!L15&gt;0,"TAMAMLANDI","TAMAMLANMADI")))))))))</f>
        <v>0</v>
      </c>
    </row>
    <row r="14" spans="1:161" ht="26" customHeight="1">
      <c r="A14" s="7">
        <v>8</v>
      </c>
      <c r="B14" s="82" t="str">
        <f>IF(AT14="TAMAMLANDI",'VERI-GIRISI'!B16:C16,"")</f>
        <v/>
      </c>
      <c r="C14" s="83"/>
      <c r="D14" s="26" t="str">
        <f t="shared" si="19"/>
        <v/>
      </c>
      <c r="E14" s="51" t="str">
        <f t="shared" si="20"/>
        <v/>
      </c>
      <c r="F14" s="44" t="str">
        <f>IF(AT14="TAMAMLANDI",IF('VERI-GIRISI'!D16=0,"",'VERI-GIRISI'!D16),"")</f>
        <v/>
      </c>
      <c r="G14" s="25" t="str">
        <f t="shared" si="21"/>
        <v/>
      </c>
      <c r="H14" s="42" t="str">
        <f>IF(AT14="TAMAMLANDI",IF('VERI-GIRISI'!E16=0,"",'VERI-GIRISI'!E16),"")</f>
        <v/>
      </c>
      <c r="I14" s="25" t="str">
        <f t="shared" si="22"/>
        <v/>
      </c>
      <c r="J14" s="42" t="str">
        <f>IF(AT14="TAMAMLANDI",IF('VERI-GIRISI'!F16=0,"",'VERI-GIRISI'!F16),"")</f>
        <v/>
      </c>
      <c r="K14" s="25" t="str">
        <f t="shared" si="23"/>
        <v/>
      </c>
      <c r="L14" s="42" t="str">
        <f>IF(AT14="TAMAMLANDI",IF('VERI-GIRISI'!G16=0,"",'VERI-GIRISI'!G16),"")</f>
        <v/>
      </c>
      <c r="M14" s="25" t="str">
        <f t="shared" si="24"/>
        <v/>
      </c>
      <c r="N14" s="44" t="str">
        <f>IF(AT14="TAMAMLANDI",IF('VERI-GIRISI'!H16=0,"",'VERI-GIRISI'!H16),"")</f>
        <v/>
      </c>
      <c r="O14" s="25" t="str">
        <f t="shared" si="25"/>
        <v/>
      </c>
      <c r="P14" s="44" t="str">
        <f>IF(AT14="TAMAMLANDI",IF('VERI-GIRISI'!I16="","",'VERI-GIRISI'!I16),"")</f>
        <v/>
      </c>
      <c r="Q14" s="25" t="str">
        <f t="shared" si="26"/>
        <v/>
      </c>
      <c r="R14" s="42" t="str">
        <f>IF(AT14="TAMAMLANDI",IF('VERI-GIRISI'!J16=0,"",'VERI-GIRISI'!J16),"")</f>
        <v/>
      </c>
      <c r="S14" s="25" t="str">
        <f t="shared" si="27"/>
        <v/>
      </c>
      <c r="T14" s="44" t="str">
        <f>IF(AT14="TAMAMLANDI",IF('VERI-GIRISI'!K16=0,"",'VERI-GIRISI'!K16),"")</f>
        <v/>
      </c>
      <c r="U14" s="25" t="str">
        <f t="shared" si="28"/>
        <v/>
      </c>
      <c r="V14" s="42" t="str">
        <f>IF(AT14="TAMAMLANDI",IF('VERI-GIRISI'!L16=0,"",'VERI-GIRISI'!L16),"")</f>
        <v/>
      </c>
      <c r="W14" s="25" t="str">
        <f t="shared" si="29"/>
        <v/>
      </c>
      <c r="Y14" s="48">
        <f t="shared" si="1"/>
        <v>1</v>
      </c>
      <c r="Z14" s="49" t="str">
        <f t="shared" si="0"/>
        <v/>
      </c>
      <c r="AA14" s="48" t="str">
        <f t="shared" si="2"/>
        <v/>
      </c>
      <c r="AB14" s="49" t="str">
        <f t="shared" si="3"/>
        <v/>
      </c>
      <c r="AC14" s="48" t="str">
        <f t="shared" si="4"/>
        <v/>
      </c>
      <c r="AD14" s="49" t="str">
        <f t="shared" si="5"/>
        <v/>
      </c>
      <c r="AE14" s="48" t="str">
        <f t="shared" si="6"/>
        <v/>
      </c>
      <c r="AF14" s="49" t="str">
        <f t="shared" si="7"/>
        <v/>
      </c>
      <c r="AG14" s="48" t="str">
        <f t="shared" si="8"/>
        <v/>
      </c>
      <c r="AI14" s="49" t="str">
        <f t="shared" si="9"/>
        <v/>
      </c>
      <c r="AJ14" s="48" t="str">
        <f t="shared" si="10"/>
        <v/>
      </c>
      <c r="AK14" s="49" t="str">
        <f t="shared" si="11"/>
        <v/>
      </c>
      <c r="AL14" s="48" t="str">
        <f t="shared" si="12"/>
        <v/>
      </c>
      <c r="AM14" s="49" t="str">
        <f t="shared" si="13"/>
        <v/>
      </c>
      <c r="AN14" s="48" t="str">
        <f t="shared" si="14"/>
        <v/>
      </c>
      <c r="AO14" s="49" t="str">
        <f t="shared" si="15"/>
        <v/>
      </c>
      <c r="AP14" s="48" t="str">
        <f t="shared" si="16"/>
        <v/>
      </c>
      <c r="AQ14" s="49" t="str">
        <f t="shared" si="17"/>
        <v/>
      </c>
      <c r="AR14" s="48" t="str">
        <f t="shared" si="18"/>
        <v/>
      </c>
      <c r="AT14" s="48" t="b">
        <f>IF('VERI-GIRISI'!D16&gt;0,IF('VERI-GIRISI'!E16&gt;0,IF('VERI-GIRISI'!F16&gt;0,IF('VERI-GIRISI'!G16&gt;0,IF('VERI-GIRISI'!H16&gt;0,IF('VERI-GIRISI'!I16&gt;0,IF('VERI-GIRISI'!J16&gt;0,IF('VERI-GIRISI'!K16&gt;0,IF('VERI-GIRISI'!L16&gt;0,"TAMAMLANDI","TAMAMLANMADI")))))))))</f>
        <v>0</v>
      </c>
    </row>
    <row r="15" spans="1:161" ht="26" customHeight="1">
      <c r="A15" s="7">
        <v>9</v>
      </c>
      <c r="B15" s="84" t="str">
        <f>IF(AT15="TAMAMLANDI",'VERI-GIRISI'!B17:C17,"")</f>
        <v/>
      </c>
      <c r="C15" s="85"/>
      <c r="D15" s="23" t="str">
        <f t="shared" si="19"/>
        <v/>
      </c>
      <c r="E15" s="50" t="str">
        <f t="shared" si="20"/>
        <v/>
      </c>
      <c r="F15" s="43" t="str">
        <f>IF(AT15="TAMAMLANDI",IF('VERI-GIRISI'!D17=0,"",'VERI-GIRISI'!D17),"")</f>
        <v/>
      </c>
      <c r="G15" s="29" t="str">
        <f t="shared" si="21"/>
        <v/>
      </c>
      <c r="H15" s="41" t="str">
        <f>IF(AT15="TAMAMLANDI",IF('VERI-GIRISI'!E17=0,"",'VERI-GIRISI'!E17),"")</f>
        <v/>
      </c>
      <c r="I15" s="29" t="str">
        <f t="shared" si="22"/>
        <v/>
      </c>
      <c r="J15" s="41" t="str">
        <f>IF(AT15="TAMAMLANDI",IF('VERI-GIRISI'!F17=0,"",'VERI-GIRISI'!F17),"")</f>
        <v/>
      </c>
      <c r="K15" s="29" t="str">
        <f t="shared" si="23"/>
        <v/>
      </c>
      <c r="L15" s="41" t="str">
        <f>IF(AT15="TAMAMLANDI",IF('VERI-GIRISI'!G17=0,"",'VERI-GIRISI'!G17),"")</f>
        <v/>
      </c>
      <c r="M15" s="29" t="str">
        <f t="shared" si="24"/>
        <v/>
      </c>
      <c r="N15" s="43" t="str">
        <f>IF(AT15="TAMAMLANDI",IF('VERI-GIRISI'!H17=0,"",'VERI-GIRISI'!H17),"")</f>
        <v/>
      </c>
      <c r="O15" s="29" t="str">
        <f t="shared" si="25"/>
        <v/>
      </c>
      <c r="P15" s="43" t="str">
        <f>IF(AT15="TAMAMLANDI",IF('VERI-GIRISI'!I17="","",'VERI-GIRISI'!I17),"")</f>
        <v/>
      </c>
      <c r="Q15" s="29" t="str">
        <f t="shared" si="26"/>
        <v/>
      </c>
      <c r="R15" s="41" t="str">
        <f>IF(AT15="TAMAMLANDI",IF('VERI-GIRISI'!J17=0,"",'VERI-GIRISI'!J17),"")</f>
        <v/>
      </c>
      <c r="S15" s="29" t="str">
        <f t="shared" si="27"/>
        <v/>
      </c>
      <c r="T15" s="43" t="str">
        <f>IF(AT15="TAMAMLANDI",IF('VERI-GIRISI'!K17=0,"",'VERI-GIRISI'!K17),"")</f>
        <v/>
      </c>
      <c r="U15" s="29" t="str">
        <f t="shared" si="28"/>
        <v/>
      </c>
      <c r="V15" s="41" t="str">
        <f>IF(AT15="TAMAMLANDI",IF('VERI-GIRISI'!L17=0,"",'VERI-GIRISI'!L17),"")</f>
        <v/>
      </c>
      <c r="W15" s="29" t="str">
        <f t="shared" si="29"/>
        <v/>
      </c>
      <c r="Y15" s="48">
        <f t="shared" si="1"/>
        <v>1</v>
      </c>
      <c r="Z15" s="49" t="str">
        <f t="shared" ref="Z15:Z56" si="30">IF($B15="","",RANK($F15,$F$7:$F$56,))</f>
        <v/>
      </c>
      <c r="AA15" s="48" t="str">
        <f t="shared" si="2"/>
        <v/>
      </c>
      <c r="AB15" s="49" t="str">
        <f t="shared" si="3"/>
        <v/>
      </c>
      <c r="AC15" s="48" t="str">
        <f t="shared" si="4"/>
        <v/>
      </c>
      <c r="AD15" s="49" t="str">
        <f t="shared" si="5"/>
        <v/>
      </c>
      <c r="AE15" s="48" t="str">
        <f t="shared" si="6"/>
        <v/>
      </c>
      <c r="AF15" s="49" t="str">
        <f t="shared" si="7"/>
        <v/>
      </c>
      <c r="AG15" s="48" t="str">
        <f t="shared" si="8"/>
        <v/>
      </c>
      <c r="AI15" s="49" t="str">
        <f t="shared" si="9"/>
        <v/>
      </c>
      <c r="AJ15" s="48" t="str">
        <f t="shared" si="10"/>
        <v/>
      </c>
      <c r="AK15" s="49" t="str">
        <f t="shared" si="11"/>
        <v/>
      </c>
      <c r="AL15" s="48" t="str">
        <f t="shared" si="12"/>
        <v/>
      </c>
      <c r="AM15" s="49" t="str">
        <f t="shared" si="13"/>
        <v/>
      </c>
      <c r="AN15" s="48" t="str">
        <f t="shared" si="14"/>
        <v/>
      </c>
      <c r="AO15" s="49" t="str">
        <f t="shared" si="15"/>
        <v/>
      </c>
      <c r="AP15" s="48" t="str">
        <f t="shared" si="16"/>
        <v/>
      </c>
      <c r="AQ15" s="49" t="str">
        <f t="shared" si="17"/>
        <v/>
      </c>
      <c r="AR15" s="48" t="str">
        <f t="shared" si="18"/>
        <v/>
      </c>
      <c r="AT15" s="48" t="b">
        <f>IF('VERI-GIRISI'!D17&gt;0,IF('VERI-GIRISI'!E17&gt;0,IF('VERI-GIRISI'!F17&gt;0,IF('VERI-GIRISI'!G17&gt;0,IF('VERI-GIRISI'!H17&gt;0,IF('VERI-GIRISI'!I17&gt;0,IF('VERI-GIRISI'!J17&gt;0,IF('VERI-GIRISI'!K17&gt;0,IF('VERI-GIRISI'!L17&gt;0,"TAMAMLANDI","TAMAMLANMADI")))))))))</f>
        <v>0</v>
      </c>
    </row>
    <row r="16" spans="1:161" ht="26" customHeight="1">
      <c r="A16" s="7">
        <v>10</v>
      </c>
      <c r="B16" s="82" t="str">
        <f>IF(AT16="TAMAMLANDI",'VERI-GIRISI'!B18:C18,"")</f>
        <v/>
      </c>
      <c r="C16" s="83"/>
      <c r="D16" s="26" t="str">
        <f t="shared" si="19"/>
        <v/>
      </c>
      <c r="E16" s="51" t="str">
        <f t="shared" si="20"/>
        <v/>
      </c>
      <c r="F16" s="44" t="str">
        <f>IF(AT16="TAMAMLANDI",IF('VERI-GIRISI'!D18=0,"",'VERI-GIRISI'!D18),"")</f>
        <v/>
      </c>
      <c r="G16" s="25" t="str">
        <f t="shared" si="21"/>
        <v/>
      </c>
      <c r="H16" s="42" t="str">
        <f>IF(AT16="TAMAMLANDI",IF('VERI-GIRISI'!E18=0,"",'VERI-GIRISI'!E18),"")</f>
        <v/>
      </c>
      <c r="I16" s="25" t="str">
        <f t="shared" si="22"/>
        <v/>
      </c>
      <c r="J16" s="42" t="str">
        <f>IF(AT16="TAMAMLANDI",IF('VERI-GIRISI'!F18=0,"",'VERI-GIRISI'!F18),"")</f>
        <v/>
      </c>
      <c r="K16" s="25" t="str">
        <f t="shared" si="23"/>
        <v/>
      </c>
      <c r="L16" s="42" t="str">
        <f>IF(AT16="TAMAMLANDI",IF('VERI-GIRISI'!G18=0,"",'VERI-GIRISI'!G18),"")</f>
        <v/>
      </c>
      <c r="M16" s="25" t="str">
        <f t="shared" si="24"/>
        <v/>
      </c>
      <c r="N16" s="44" t="str">
        <f>IF(AT16="TAMAMLANDI",IF('VERI-GIRISI'!H18=0,"",'VERI-GIRISI'!H18),"")</f>
        <v/>
      </c>
      <c r="O16" s="25" t="str">
        <f t="shared" si="25"/>
        <v/>
      </c>
      <c r="P16" s="44" t="str">
        <f>IF(AT16="TAMAMLANDI",IF('VERI-GIRISI'!I18="","",'VERI-GIRISI'!I18),"")</f>
        <v/>
      </c>
      <c r="Q16" s="25" t="str">
        <f t="shared" si="26"/>
        <v/>
      </c>
      <c r="R16" s="42" t="str">
        <f>IF(AT16="TAMAMLANDI",IF('VERI-GIRISI'!J18=0,"",'VERI-GIRISI'!J18),"")</f>
        <v/>
      </c>
      <c r="S16" s="25" t="str">
        <f t="shared" si="27"/>
        <v/>
      </c>
      <c r="T16" s="44" t="str">
        <f>IF(AT16="TAMAMLANDI",IF('VERI-GIRISI'!K18=0,"",'VERI-GIRISI'!K18),"")</f>
        <v/>
      </c>
      <c r="U16" s="25" t="str">
        <f t="shared" si="28"/>
        <v/>
      </c>
      <c r="V16" s="42" t="str">
        <f>IF(AT16="TAMAMLANDI",IF('VERI-GIRISI'!L18=0,"",'VERI-GIRISI'!L18),"")</f>
        <v/>
      </c>
      <c r="W16" s="25" t="str">
        <f t="shared" si="29"/>
        <v/>
      </c>
      <c r="Y16" s="48">
        <f t="shared" si="1"/>
        <v>1</v>
      </c>
      <c r="Z16" s="49" t="str">
        <f t="shared" si="30"/>
        <v/>
      </c>
      <c r="AA16" s="48" t="str">
        <f t="shared" si="2"/>
        <v/>
      </c>
      <c r="AB16" s="49" t="str">
        <f t="shared" si="3"/>
        <v/>
      </c>
      <c r="AC16" s="48" t="str">
        <f t="shared" si="4"/>
        <v/>
      </c>
      <c r="AD16" s="49" t="str">
        <f t="shared" si="5"/>
        <v/>
      </c>
      <c r="AE16" s="48" t="str">
        <f t="shared" si="6"/>
        <v/>
      </c>
      <c r="AF16" s="49" t="str">
        <f t="shared" si="7"/>
        <v/>
      </c>
      <c r="AG16" s="48" t="str">
        <f t="shared" si="8"/>
        <v/>
      </c>
      <c r="AI16" s="49" t="str">
        <f t="shared" si="9"/>
        <v/>
      </c>
      <c r="AJ16" s="48" t="str">
        <f t="shared" si="10"/>
        <v/>
      </c>
      <c r="AK16" s="49" t="str">
        <f t="shared" si="11"/>
        <v/>
      </c>
      <c r="AL16" s="48" t="str">
        <f t="shared" si="12"/>
        <v/>
      </c>
      <c r="AM16" s="49" t="str">
        <f t="shared" si="13"/>
        <v/>
      </c>
      <c r="AN16" s="48" t="str">
        <f t="shared" si="14"/>
        <v/>
      </c>
      <c r="AO16" s="49" t="str">
        <f t="shared" si="15"/>
        <v/>
      </c>
      <c r="AP16" s="48" t="str">
        <f t="shared" si="16"/>
        <v/>
      </c>
      <c r="AQ16" s="49" t="str">
        <f t="shared" si="17"/>
        <v/>
      </c>
      <c r="AR16" s="48" t="str">
        <f t="shared" si="18"/>
        <v/>
      </c>
      <c r="AT16" s="48" t="b">
        <f>IF('VERI-GIRISI'!D18&gt;0,IF('VERI-GIRISI'!E18&gt;0,IF('VERI-GIRISI'!F18&gt;0,IF('VERI-GIRISI'!G18&gt;0,IF('VERI-GIRISI'!H18&gt;0,IF('VERI-GIRISI'!I18&gt;0,IF('VERI-GIRISI'!J18&gt;0,IF('VERI-GIRISI'!K18&gt;0,IF('VERI-GIRISI'!L18&gt;0,"TAMAMLANDI","TAMAMLANMADI")))))))))</f>
        <v>0</v>
      </c>
    </row>
    <row r="17" spans="1:46" ht="26" customHeight="1">
      <c r="A17" s="7">
        <v>11</v>
      </c>
      <c r="B17" s="84" t="str">
        <f>IF(AT17="TAMAMLANDI",'VERI-GIRISI'!B19:C19,"")</f>
        <v/>
      </c>
      <c r="C17" s="85"/>
      <c r="D17" s="23" t="str">
        <f t="shared" si="19"/>
        <v/>
      </c>
      <c r="E17" s="50" t="str">
        <f t="shared" si="20"/>
        <v/>
      </c>
      <c r="F17" s="43" t="str">
        <f>IF(AT17="TAMAMLANDI",IF('VERI-GIRISI'!D19=0,"",'VERI-GIRISI'!D19),"")</f>
        <v/>
      </c>
      <c r="G17" s="29" t="str">
        <f t="shared" si="21"/>
        <v/>
      </c>
      <c r="H17" s="41" t="str">
        <f>IF(AT17="TAMAMLANDI",IF('VERI-GIRISI'!E19=0,"",'VERI-GIRISI'!E19),"")</f>
        <v/>
      </c>
      <c r="I17" s="29" t="str">
        <f t="shared" si="22"/>
        <v/>
      </c>
      <c r="J17" s="41" t="str">
        <f>IF(AT17="TAMAMLANDI",IF('VERI-GIRISI'!F19=0,"",'VERI-GIRISI'!F19),"")</f>
        <v/>
      </c>
      <c r="K17" s="29" t="str">
        <f t="shared" si="23"/>
        <v/>
      </c>
      <c r="L17" s="41" t="str">
        <f>IF(AT17="TAMAMLANDI",IF('VERI-GIRISI'!G19=0,"",'VERI-GIRISI'!G19),"")</f>
        <v/>
      </c>
      <c r="M17" s="29" t="str">
        <f t="shared" si="24"/>
        <v/>
      </c>
      <c r="N17" s="43" t="str">
        <f>IF(AT17="TAMAMLANDI",IF('VERI-GIRISI'!H19=0,"",'VERI-GIRISI'!H19),"")</f>
        <v/>
      </c>
      <c r="O17" s="29" t="str">
        <f t="shared" si="25"/>
        <v/>
      </c>
      <c r="P17" s="43" t="str">
        <f>IF(AT17="TAMAMLANDI",IF('VERI-GIRISI'!I19="","",'VERI-GIRISI'!I19),"")</f>
        <v/>
      </c>
      <c r="Q17" s="29" t="str">
        <f t="shared" si="26"/>
        <v/>
      </c>
      <c r="R17" s="41" t="str">
        <f>IF(AT17="TAMAMLANDI",IF('VERI-GIRISI'!J19=0,"",'VERI-GIRISI'!J19),"")</f>
        <v/>
      </c>
      <c r="S17" s="29" t="str">
        <f t="shared" si="27"/>
        <v/>
      </c>
      <c r="T17" s="43" t="str">
        <f>IF(AT17="TAMAMLANDI",IF('VERI-GIRISI'!K19=0,"",'VERI-GIRISI'!K19),"")</f>
        <v/>
      </c>
      <c r="U17" s="29" t="str">
        <f t="shared" si="28"/>
        <v/>
      </c>
      <c r="V17" s="41" t="str">
        <f>IF(AT17="TAMAMLANDI",IF('VERI-GIRISI'!L19=0,"",'VERI-GIRISI'!L19),"")</f>
        <v/>
      </c>
      <c r="W17" s="29" t="str">
        <f t="shared" si="29"/>
        <v/>
      </c>
      <c r="Y17" s="48">
        <f t="shared" si="1"/>
        <v>1</v>
      </c>
      <c r="Z17" s="49" t="str">
        <f t="shared" si="30"/>
        <v/>
      </c>
      <c r="AA17" s="48" t="str">
        <f t="shared" si="2"/>
        <v/>
      </c>
      <c r="AB17" s="49" t="str">
        <f t="shared" si="3"/>
        <v/>
      </c>
      <c r="AC17" s="48" t="str">
        <f t="shared" si="4"/>
        <v/>
      </c>
      <c r="AD17" s="49" t="str">
        <f t="shared" si="5"/>
        <v/>
      </c>
      <c r="AE17" s="48" t="str">
        <f t="shared" si="6"/>
        <v/>
      </c>
      <c r="AF17" s="49" t="str">
        <f t="shared" si="7"/>
        <v/>
      </c>
      <c r="AG17" s="48" t="str">
        <f t="shared" si="8"/>
        <v/>
      </c>
      <c r="AI17" s="49" t="str">
        <f t="shared" si="9"/>
        <v/>
      </c>
      <c r="AJ17" s="48" t="str">
        <f t="shared" si="10"/>
        <v/>
      </c>
      <c r="AK17" s="49" t="str">
        <f t="shared" si="11"/>
        <v/>
      </c>
      <c r="AL17" s="48" t="str">
        <f t="shared" si="12"/>
        <v/>
      </c>
      <c r="AM17" s="49" t="str">
        <f t="shared" si="13"/>
        <v/>
      </c>
      <c r="AN17" s="48" t="str">
        <f t="shared" si="14"/>
        <v/>
      </c>
      <c r="AO17" s="49" t="str">
        <f t="shared" si="15"/>
        <v/>
      </c>
      <c r="AP17" s="48" t="str">
        <f t="shared" si="16"/>
        <v/>
      </c>
      <c r="AQ17" s="49" t="str">
        <f t="shared" si="17"/>
        <v/>
      </c>
      <c r="AR17" s="48" t="str">
        <f t="shared" si="18"/>
        <v/>
      </c>
      <c r="AT17" s="48" t="b">
        <f>IF('VERI-GIRISI'!D19&gt;0,IF('VERI-GIRISI'!E19&gt;0,IF('VERI-GIRISI'!F19&gt;0,IF('VERI-GIRISI'!G19&gt;0,IF('VERI-GIRISI'!H19&gt;0,IF('VERI-GIRISI'!I19&gt;0,IF('VERI-GIRISI'!J19&gt;0,IF('VERI-GIRISI'!K19&gt;0,IF('VERI-GIRISI'!L19&gt;0,"TAMAMLANDI","TAMAMLANMADI")))))))))</f>
        <v>0</v>
      </c>
    </row>
    <row r="18" spans="1:46" ht="26" customHeight="1">
      <c r="A18" s="7">
        <v>12</v>
      </c>
      <c r="B18" s="82" t="str">
        <f>IF(AT18="TAMAMLANDI",'VERI-GIRISI'!B20:C20,"")</f>
        <v/>
      </c>
      <c r="C18" s="83"/>
      <c r="D18" s="26" t="str">
        <f t="shared" si="19"/>
        <v/>
      </c>
      <c r="E18" s="51" t="str">
        <f t="shared" si="20"/>
        <v/>
      </c>
      <c r="F18" s="44" t="str">
        <f>IF(AT18="TAMAMLANDI",IF('VERI-GIRISI'!D20=0,"",'VERI-GIRISI'!D20),"")</f>
        <v/>
      </c>
      <c r="G18" s="25" t="str">
        <f t="shared" si="21"/>
        <v/>
      </c>
      <c r="H18" s="42" t="str">
        <f>IF(AT18="TAMAMLANDI",IF('VERI-GIRISI'!E20=0,"",'VERI-GIRISI'!E20),"")</f>
        <v/>
      </c>
      <c r="I18" s="25" t="str">
        <f t="shared" si="22"/>
        <v/>
      </c>
      <c r="J18" s="42" t="str">
        <f>IF(AT18="TAMAMLANDI",IF('VERI-GIRISI'!F20=0,"",'VERI-GIRISI'!F20),"")</f>
        <v/>
      </c>
      <c r="K18" s="25" t="str">
        <f t="shared" si="23"/>
        <v/>
      </c>
      <c r="L18" s="42" t="str">
        <f>IF(AT18="TAMAMLANDI",IF('VERI-GIRISI'!G20=0,"",'VERI-GIRISI'!G20),"")</f>
        <v/>
      </c>
      <c r="M18" s="25" t="str">
        <f t="shared" si="24"/>
        <v/>
      </c>
      <c r="N18" s="44" t="str">
        <f>IF(AT18="TAMAMLANDI",IF('VERI-GIRISI'!H20=0,"",'VERI-GIRISI'!H20),"")</f>
        <v/>
      </c>
      <c r="O18" s="25" t="str">
        <f t="shared" si="25"/>
        <v/>
      </c>
      <c r="P18" s="44" t="str">
        <f>IF(AT18="TAMAMLANDI",IF('VERI-GIRISI'!I20="","",'VERI-GIRISI'!I20),"")</f>
        <v/>
      </c>
      <c r="Q18" s="25" t="str">
        <f t="shared" si="26"/>
        <v/>
      </c>
      <c r="R18" s="42" t="str">
        <f>IF(AT18="TAMAMLANDI",IF('VERI-GIRISI'!J20=0,"",'VERI-GIRISI'!J20),"")</f>
        <v/>
      </c>
      <c r="S18" s="25" t="str">
        <f t="shared" si="27"/>
        <v/>
      </c>
      <c r="T18" s="44" t="str">
        <f>IF(AT18="TAMAMLANDI",IF('VERI-GIRISI'!K20=0,"",'VERI-GIRISI'!K20),"")</f>
        <v/>
      </c>
      <c r="U18" s="25" t="str">
        <f t="shared" si="28"/>
        <v/>
      </c>
      <c r="V18" s="42" t="str">
        <f>IF(AT18="TAMAMLANDI",IF('VERI-GIRISI'!L20=0,"",'VERI-GIRISI'!L20),"")</f>
        <v/>
      </c>
      <c r="W18" s="25" t="str">
        <f t="shared" si="29"/>
        <v/>
      </c>
      <c r="Y18" s="48">
        <f t="shared" si="1"/>
        <v>1</v>
      </c>
      <c r="Z18" s="49" t="str">
        <f t="shared" si="30"/>
        <v/>
      </c>
      <c r="AA18" s="48" t="str">
        <f t="shared" si="2"/>
        <v/>
      </c>
      <c r="AB18" s="49" t="str">
        <f t="shared" si="3"/>
        <v/>
      </c>
      <c r="AC18" s="48" t="str">
        <f t="shared" si="4"/>
        <v/>
      </c>
      <c r="AD18" s="49" t="str">
        <f t="shared" si="5"/>
        <v/>
      </c>
      <c r="AE18" s="48" t="str">
        <f t="shared" si="6"/>
        <v/>
      </c>
      <c r="AF18" s="49" t="str">
        <f t="shared" si="7"/>
        <v/>
      </c>
      <c r="AG18" s="48" t="str">
        <f t="shared" si="8"/>
        <v/>
      </c>
      <c r="AI18" s="49" t="str">
        <f t="shared" si="9"/>
        <v/>
      </c>
      <c r="AJ18" s="48" t="str">
        <f t="shared" si="10"/>
        <v/>
      </c>
      <c r="AK18" s="49" t="str">
        <f t="shared" si="11"/>
        <v/>
      </c>
      <c r="AL18" s="48" t="str">
        <f t="shared" si="12"/>
        <v/>
      </c>
      <c r="AM18" s="49" t="str">
        <f t="shared" si="13"/>
        <v/>
      </c>
      <c r="AN18" s="48" t="str">
        <f t="shared" si="14"/>
        <v/>
      </c>
      <c r="AO18" s="49" t="str">
        <f t="shared" si="15"/>
        <v/>
      </c>
      <c r="AP18" s="48" t="str">
        <f t="shared" si="16"/>
        <v/>
      </c>
      <c r="AQ18" s="49" t="str">
        <f t="shared" si="17"/>
        <v/>
      </c>
      <c r="AR18" s="48" t="str">
        <f t="shared" si="18"/>
        <v/>
      </c>
      <c r="AT18" s="48" t="b">
        <f>IF('VERI-GIRISI'!D20&gt;0,IF('VERI-GIRISI'!E20&gt;0,IF('VERI-GIRISI'!F20&gt;0,IF('VERI-GIRISI'!G20&gt;0,IF('VERI-GIRISI'!H20&gt;0,IF('VERI-GIRISI'!I20&gt;0,IF('VERI-GIRISI'!J20&gt;0,IF('VERI-GIRISI'!K20&gt;0,IF('VERI-GIRISI'!L20&gt;0,"TAMAMLANDI","TAMAMLANMADI")))))))))</f>
        <v>0</v>
      </c>
    </row>
    <row r="19" spans="1:46" ht="26" customHeight="1">
      <c r="A19" s="7">
        <v>13</v>
      </c>
      <c r="B19" s="84" t="str">
        <f>IF(AT19="TAMAMLANDI",'VERI-GIRISI'!B21:C21,"")</f>
        <v/>
      </c>
      <c r="C19" s="85"/>
      <c r="D19" s="23" t="str">
        <f t="shared" si="19"/>
        <v/>
      </c>
      <c r="E19" s="50" t="str">
        <f t="shared" si="20"/>
        <v/>
      </c>
      <c r="F19" s="43" t="str">
        <f>IF(AT19="TAMAMLANDI",IF('VERI-GIRISI'!D21=0,"",'VERI-GIRISI'!D21),"")</f>
        <v/>
      </c>
      <c r="G19" s="29" t="str">
        <f t="shared" si="21"/>
        <v/>
      </c>
      <c r="H19" s="41" t="str">
        <f>IF(AT19="TAMAMLANDI",IF('VERI-GIRISI'!E21=0,"",'VERI-GIRISI'!E21),"")</f>
        <v/>
      </c>
      <c r="I19" s="29" t="str">
        <f t="shared" si="22"/>
        <v/>
      </c>
      <c r="J19" s="41" t="str">
        <f>IF(AT19="TAMAMLANDI",IF('VERI-GIRISI'!F21=0,"",'VERI-GIRISI'!F21),"")</f>
        <v/>
      </c>
      <c r="K19" s="29" t="str">
        <f t="shared" si="23"/>
        <v/>
      </c>
      <c r="L19" s="41" t="str">
        <f>IF(AT19="TAMAMLANDI",IF('VERI-GIRISI'!G21=0,"",'VERI-GIRISI'!G21),"")</f>
        <v/>
      </c>
      <c r="M19" s="29" t="str">
        <f t="shared" si="24"/>
        <v/>
      </c>
      <c r="N19" s="43" t="str">
        <f>IF(AT19="TAMAMLANDI",IF('VERI-GIRISI'!H21=0,"",'VERI-GIRISI'!H21),"")</f>
        <v/>
      </c>
      <c r="O19" s="29" t="str">
        <f t="shared" si="25"/>
        <v/>
      </c>
      <c r="P19" s="43" t="str">
        <f>IF(AT19="TAMAMLANDI",IF('VERI-GIRISI'!I21="","",'VERI-GIRISI'!I21),"")</f>
        <v/>
      </c>
      <c r="Q19" s="29" t="str">
        <f t="shared" si="26"/>
        <v/>
      </c>
      <c r="R19" s="41" t="str">
        <f>IF(AT19="TAMAMLANDI",IF('VERI-GIRISI'!J21=0,"",'VERI-GIRISI'!J21),"")</f>
        <v/>
      </c>
      <c r="S19" s="29" t="str">
        <f t="shared" si="27"/>
        <v/>
      </c>
      <c r="T19" s="43" t="str">
        <f>IF(AT19="TAMAMLANDI",IF('VERI-GIRISI'!K21=0,"",'VERI-GIRISI'!K21),"")</f>
        <v/>
      </c>
      <c r="U19" s="29" t="str">
        <f t="shared" si="28"/>
        <v/>
      </c>
      <c r="V19" s="41" t="str">
        <f>IF(AT19="TAMAMLANDI",IF('VERI-GIRISI'!L21=0,"",'VERI-GIRISI'!L21),"")</f>
        <v/>
      </c>
      <c r="W19" s="29" t="str">
        <f t="shared" si="29"/>
        <v/>
      </c>
      <c r="Y19" s="48">
        <f t="shared" si="1"/>
        <v>1</v>
      </c>
      <c r="Z19" s="49" t="str">
        <f t="shared" si="30"/>
        <v/>
      </c>
      <c r="AA19" s="48" t="str">
        <f t="shared" si="2"/>
        <v/>
      </c>
      <c r="AB19" s="49" t="str">
        <f t="shared" si="3"/>
        <v/>
      </c>
      <c r="AC19" s="48" t="str">
        <f t="shared" si="4"/>
        <v/>
      </c>
      <c r="AD19" s="49" t="str">
        <f t="shared" si="5"/>
        <v/>
      </c>
      <c r="AE19" s="48" t="str">
        <f t="shared" si="6"/>
        <v/>
      </c>
      <c r="AF19" s="49" t="str">
        <f t="shared" si="7"/>
        <v/>
      </c>
      <c r="AG19" s="48" t="str">
        <f t="shared" si="8"/>
        <v/>
      </c>
      <c r="AI19" s="49" t="str">
        <f t="shared" si="9"/>
        <v/>
      </c>
      <c r="AJ19" s="48" t="str">
        <f t="shared" si="10"/>
        <v/>
      </c>
      <c r="AK19" s="49" t="str">
        <f t="shared" si="11"/>
        <v/>
      </c>
      <c r="AL19" s="48" t="str">
        <f t="shared" si="12"/>
        <v/>
      </c>
      <c r="AM19" s="49" t="str">
        <f t="shared" si="13"/>
        <v/>
      </c>
      <c r="AN19" s="48" t="str">
        <f t="shared" si="14"/>
        <v/>
      </c>
      <c r="AO19" s="49" t="str">
        <f t="shared" si="15"/>
        <v/>
      </c>
      <c r="AP19" s="48" t="str">
        <f t="shared" si="16"/>
        <v/>
      </c>
      <c r="AQ19" s="49" t="str">
        <f t="shared" si="17"/>
        <v/>
      </c>
      <c r="AR19" s="48" t="str">
        <f t="shared" si="18"/>
        <v/>
      </c>
      <c r="AT19" s="48" t="b">
        <f>IF('VERI-GIRISI'!D21&gt;0,IF('VERI-GIRISI'!E21&gt;0,IF('VERI-GIRISI'!F21&gt;0,IF('VERI-GIRISI'!G21&gt;0,IF('VERI-GIRISI'!H21&gt;0,IF('VERI-GIRISI'!I21&gt;0,IF('VERI-GIRISI'!J21&gt;0,IF('VERI-GIRISI'!K21&gt;0,IF('VERI-GIRISI'!L21&gt;0,"TAMAMLANDI","TAMAMLANMADI")))))))))</f>
        <v>0</v>
      </c>
    </row>
    <row r="20" spans="1:46" ht="26" customHeight="1">
      <c r="A20" s="7">
        <v>14</v>
      </c>
      <c r="B20" s="82" t="str">
        <f>IF(AT20="TAMAMLANDI",'VERI-GIRISI'!B22:C22,"")</f>
        <v/>
      </c>
      <c r="C20" s="83"/>
      <c r="D20" s="26" t="str">
        <f t="shared" si="19"/>
        <v/>
      </c>
      <c r="E20" s="51" t="str">
        <f t="shared" si="20"/>
        <v/>
      </c>
      <c r="F20" s="44" t="str">
        <f>IF(AT20="TAMAMLANDI",IF('VERI-GIRISI'!D22=0,"",'VERI-GIRISI'!D22),"")</f>
        <v/>
      </c>
      <c r="G20" s="25" t="str">
        <f t="shared" si="21"/>
        <v/>
      </c>
      <c r="H20" s="42" t="str">
        <f>IF(AT20="TAMAMLANDI",IF('VERI-GIRISI'!E22=0,"",'VERI-GIRISI'!E22),"")</f>
        <v/>
      </c>
      <c r="I20" s="25" t="str">
        <f t="shared" si="22"/>
        <v/>
      </c>
      <c r="J20" s="42" t="str">
        <f>IF(AT20="TAMAMLANDI",IF('VERI-GIRISI'!F22=0,"",'VERI-GIRISI'!F22),"")</f>
        <v/>
      </c>
      <c r="K20" s="25" t="str">
        <f t="shared" si="23"/>
        <v/>
      </c>
      <c r="L20" s="42" t="str">
        <f>IF(AT20="TAMAMLANDI",IF('VERI-GIRISI'!G22=0,"",'VERI-GIRISI'!G22),"")</f>
        <v/>
      </c>
      <c r="M20" s="25" t="str">
        <f t="shared" si="24"/>
        <v/>
      </c>
      <c r="N20" s="44" t="str">
        <f>IF(AT20="TAMAMLANDI",IF('VERI-GIRISI'!H22=0,"",'VERI-GIRISI'!H22),"")</f>
        <v/>
      </c>
      <c r="O20" s="25" t="str">
        <f t="shared" si="25"/>
        <v/>
      </c>
      <c r="P20" s="44" t="str">
        <f>IF(AT20="TAMAMLANDI",IF('VERI-GIRISI'!I22="","",'VERI-GIRISI'!I22),"")</f>
        <v/>
      </c>
      <c r="Q20" s="25" t="str">
        <f t="shared" si="26"/>
        <v/>
      </c>
      <c r="R20" s="42" t="str">
        <f>IF(AT20="TAMAMLANDI",IF('VERI-GIRISI'!J22=0,"",'VERI-GIRISI'!J22),"")</f>
        <v/>
      </c>
      <c r="S20" s="25" t="str">
        <f t="shared" si="27"/>
        <v/>
      </c>
      <c r="T20" s="44" t="str">
        <f>IF(AT20="TAMAMLANDI",IF('VERI-GIRISI'!K22=0,"",'VERI-GIRISI'!K22),"")</f>
        <v/>
      </c>
      <c r="U20" s="25" t="str">
        <f t="shared" si="28"/>
        <v/>
      </c>
      <c r="V20" s="42" t="str">
        <f>IF(AT20="TAMAMLANDI",IF('VERI-GIRISI'!L22=0,"",'VERI-GIRISI'!L22),"")</f>
        <v/>
      </c>
      <c r="W20" s="25" t="str">
        <f t="shared" si="29"/>
        <v/>
      </c>
      <c r="Y20" s="48">
        <f t="shared" si="1"/>
        <v>1</v>
      </c>
      <c r="Z20" s="49" t="str">
        <f t="shared" si="30"/>
        <v/>
      </c>
      <c r="AA20" s="48" t="str">
        <f t="shared" si="2"/>
        <v/>
      </c>
      <c r="AB20" s="49" t="str">
        <f t="shared" si="3"/>
        <v/>
      </c>
      <c r="AC20" s="48" t="str">
        <f t="shared" si="4"/>
        <v/>
      </c>
      <c r="AD20" s="49" t="str">
        <f t="shared" si="5"/>
        <v/>
      </c>
      <c r="AE20" s="48" t="str">
        <f t="shared" si="6"/>
        <v/>
      </c>
      <c r="AF20" s="49" t="str">
        <f t="shared" si="7"/>
        <v/>
      </c>
      <c r="AG20" s="48" t="str">
        <f t="shared" si="8"/>
        <v/>
      </c>
      <c r="AI20" s="49" t="str">
        <f t="shared" si="9"/>
        <v/>
      </c>
      <c r="AJ20" s="48" t="str">
        <f t="shared" si="10"/>
        <v/>
      </c>
      <c r="AK20" s="49" t="str">
        <f t="shared" si="11"/>
        <v/>
      </c>
      <c r="AL20" s="48" t="str">
        <f t="shared" si="12"/>
        <v/>
      </c>
      <c r="AM20" s="49" t="str">
        <f t="shared" si="13"/>
        <v/>
      </c>
      <c r="AN20" s="48" t="str">
        <f t="shared" si="14"/>
        <v/>
      </c>
      <c r="AO20" s="49" t="str">
        <f t="shared" si="15"/>
        <v/>
      </c>
      <c r="AP20" s="48" t="str">
        <f t="shared" si="16"/>
        <v/>
      </c>
      <c r="AQ20" s="49" t="str">
        <f t="shared" si="17"/>
        <v/>
      </c>
      <c r="AR20" s="48" t="str">
        <f t="shared" si="18"/>
        <v/>
      </c>
      <c r="AT20" s="48" t="b">
        <f>IF('VERI-GIRISI'!D22&gt;0,IF('VERI-GIRISI'!E22&gt;0,IF('VERI-GIRISI'!F22&gt;0,IF('VERI-GIRISI'!G22&gt;0,IF('VERI-GIRISI'!H22&gt;0,IF('VERI-GIRISI'!I22&gt;0,IF('VERI-GIRISI'!J22&gt;0,IF('VERI-GIRISI'!K22&gt;0,IF('VERI-GIRISI'!L22&gt;0,"TAMAMLANDI","TAMAMLANMADI")))))))))</f>
        <v>0</v>
      </c>
    </row>
    <row r="21" spans="1:46" ht="26" customHeight="1">
      <c r="A21" s="7">
        <v>15</v>
      </c>
      <c r="B21" s="84" t="str">
        <f>IF(AT21="TAMAMLANDI",'VERI-GIRISI'!B23:C23,"")</f>
        <v/>
      </c>
      <c r="C21" s="85"/>
      <c r="D21" s="23" t="str">
        <f t="shared" si="19"/>
        <v/>
      </c>
      <c r="E21" s="50" t="str">
        <f t="shared" si="20"/>
        <v/>
      </c>
      <c r="F21" s="43" t="str">
        <f>IF(AT21="TAMAMLANDI",IF('VERI-GIRISI'!D23=0,"",'VERI-GIRISI'!D23),"")</f>
        <v/>
      </c>
      <c r="G21" s="29" t="str">
        <f t="shared" si="21"/>
        <v/>
      </c>
      <c r="H21" s="41" t="str">
        <f>IF(AT21="TAMAMLANDI",IF('VERI-GIRISI'!E23=0,"",'VERI-GIRISI'!E23),"")</f>
        <v/>
      </c>
      <c r="I21" s="29" t="str">
        <f t="shared" si="22"/>
        <v/>
      </c>
      <c r="J21" s="41" t="str">
        <f>IF(AT21="TAMAMLANDI",IF('VERI-GIRISI'!F23=0,"",'VERI-GIRISI'!F23),"")</f>
        <v/>
      </c>
      <c r="K21" s="29" t="str">
        <f t="shared" si="23"/>
        <v/>
      </c>
      <c r="L21" s="41" t="str">
        <f>IF(AT21="TAMAMLANDI",IF('VERI-GIRISI'!G23=0,"",'VERI-GIRISI'!G23),"")</f>
        <v/>
      </c>
      <c r="M21" s="29" t="str">
        <f t="shared" si="24"/>
        <v/>
      </c>
      <c r="N21" s="43" t="str">
        <f>IF(AT21="TAMAMLANDI",IF('VERI-GIRISI'!H23=0,"",'VERI-GIRISI'!H23),"")</f>
        <v/>
      </c>
      <c r="O21" s="29" t="str">
        <f t="shared" si="25"/>
        <v/>
      </c>
      <c r="P21" s="43" t="str">
        <f>IF(AT21="TAMAMLANDI",IF('VERI-GIRISI'!I23="","",'VERI-GIRISI'!I23),"")</f>
        <v/>
      </c>
      <c r="Q21" s="29" t="str">
        <f t="shared" si="26"/>
        <v/>
      </c>
      <c r="R21" s="41" t="str">
        <f>IF(AT21="TAMAMLANDI",IF('VERI-GIRISI'!J23=0,"",'VERI-GIRISI'!J23),"")</f>
        <v/>
      </c>
      <c r="S21" s="29" t="str">
        <f t="shared" si="27"/>
        <v/>
      </c>
      <c r="T21" s="43" t="str">
        <f>IF(AT21="TAMAMLANDI",IF('VERI-GIRISI'!K23=0,"",'VERI-GIRISI'!K23),"")</f>
        <v/>
      </c>
      <c r="U21" s="29" t="str">
        <f t="shared" si="28"/>
        <v/>
      </c>
      <c r="V21" s="41" t="str">
        <f>IF(AT21="TAMAMLANDI",IF('VERI-GIRISI'!L23=0,"",'VERI-GIRISI'!L23),"")</f>
        <v/>
      </c>
      <c r="W21" s="29" t="str">
        <f t="shared" si="29"/>
        <v/>
      </c>
      <c r="Y21" s="48">
        <f t="shared" si="1"/>
        <v>1</v>
      </c>
      <c r="Z21" s="49" t="str">
        <f t="shared" si="30"/>
        <v/>
      </c>
      <c r="AA21" s="48" t="str">
        <f t="shared" si="2"/>
        <v/>
      </c>
      <c r="AB21" s="49" t="str">
        <f t="shared" si="3"/>
        <v/>
      </c>
      <c r="AC21" s="48" t="str">
        <f t="shared" si="4"/>
        <v/>
      </c>
      <c r="AD21" s="49" t="str">
        <f t="shared" si="5"/>
        <v/>
      </c>
      <c r="AE21" s="48" t="str">
        <f t="shared" si="6"/>
        <v/>
      </c>
      <c r="AF21" s="49" t="str">
        <f t="shared" si="7"/>
        <v/>
      </c>
      <c r="AG21" s="48" t="str">
        <f t="shared" si="8"/>
        <v/>
      </c>
      <c r="AI21" s="49" t="str">
        <f t="shared" si="9"/>
        <v/>
      </c>
      <c r="AJ21" s="48" t="str">
        <f t="shared" si="10"/>
        <v/>
      </c>
      <c r="AK21" s="49" t="str">
        <f t="shared" si="11"/>
        <v/>
      </c>
      <c r="AL21" s="48" t="str">
        <f t="shared" si="12"/>
        <v/>
      </c>
      <c r="AM21" s="49" t="str">
        <f t="shared" si="13"/>
        <v/>
      </c>
      <c r="AN21" s="48" t="str">
        <f t="shared" si="14"/>
        <v/>
      </c>
      <c r="AO21" s="49" t="str">
        <f t="shared" si="15"/>
        <v/>
      </c>
      <c r="AP21" s="48" t="str">
        <f t="shared" si="16"/>
        <v/>
      </c>
      <c r="AQ21" s="49" t="str">
        <f t="shared" si="17"/>
        <v/>
      </c>
      <c r="AR21" s="48" t="str">
        <f t="shared" si="18"/>
        <v/>
      </c>
      <c r="AT21" s="48" t="b">
        <f>IF('VERI-GIRISI'!D23&gt;0,IF('VERI-GIRISI'!E23&gt;0,IF('VERI-GIRISI'!F23&gt;0,IF('VERI-GIRISI'!G23&gt;0,IF('VERI-GIRISI'!H23&gt;0,IF('VERI-GIRISI'!I23&gt;0,IF('VERI-GIRISI'!J23&gt;0,IF('VERI-GIRISI'!K23&gt;0,IF('VERI-GIRISI'!L23&gt;0,"TAMAMLANDI","TAMAMLANMADI")))))))))</f>
        <v>0</v>
      </c>
    </row>
    <row r="22" spans="1:46" ht="26" customHeight="1">
      <c r="A22" s="7">
        <v>16</v>
      </c>
      <c r="B22" s="82" t="str">
        <f>IF(AT22="TAMAMLANDI",'VERI-GIRISI'!B24:C24,"")</f>
        <v/>
      </c>
      <c r="C22" s="83"/>
      <c r="D22" s="26" t="str">
        <f t="shared" si="19"/>
        <v/>
      </c>
      <c r="E22" s="51" t="str">
        <f t="shared" si="20"/>
        <v/>
      </c>
      <c r="F22" s="44" t="str">
        <f>IF(AT22="TAMAMLANDI",IF('VERI-GIRISI'!D24=0,"",'VERI-GIRISI'!D24),"")</f>
        <v/>
      </c>
      <c r="G22" s="25" t="str">
        <f t="shared" si="21"/>
        <v/>
      </c>
      <c r="H22" s="42" t="str">
        <f>IF(AT22="TAMAMLANDI",IF('VERI-GIRISI'!E24=0,"",'VERI-GIRISI'!E24),"")</f>
        <v/>
      </c>
      <c r="I22" s="25" t="str">
        <f t="shared" si="22"/>
        <v/>
      </c>
      <c r="J22" s="42" t="str">
        <f>IF(AT22="TAMAMLANDI",IF('VERI-GIRISI'!F24=0,"",'VERI-GIRISI'!F24),"")</f>
        <v/>
      </c>
      <c r="K22" s="25" t="str">
        <f t="shared" si="23"/>
        <v/>
      </c>
      <c r="L22" s="42" t="str">
        <f>IF(AT22="TAMAMLANDI",IF('VERI-GIRISI'!G24=0,"",'VERI-GIRISI'!G24),"")</f>
        <v/>
      </c>
      <c r="M22" s="25" t="str">
        <f t="shared" si="24"/>
        <v/>
      </c>
      <c r="N22" s="44" t="str">
        <f>IF(AT22="TAMAMLANDI",IF('VERI-GIRISI'!H24=0,"",'VERI-GIRISI'!H24),"")</f>
        <v/>
      </c>
      <c r="O22" s="25" t="str">
        <f t="shared" si="25"/>
        <v/>
      </c>
      <c r="P22" s="44" t="str">
        <f>IF(AT22="TAMAMLANDI",IF('VERI-GIRISI'!I24="","",'VERI-GIRISI'!I24),"")</f>
        <v/>
      </c>
      <c r="Q22" s="25" t="str">
        <f t="shared" si="26"/>
        <v/>
      </c>
      <c r="R22" s="42" t="str">
        <f>IF(AT22="TAMAMLANDI",IF('VERI-GIRISI'!J24=0,"",'VERI-GIRISI'!J24),"")</f>
        <v/>
      </c>
      <c r="S22" s="25" t="str">
        <f t="shared" si="27"/>
        <v/>
      </c>
      <c r="T22" s="44" t="str">
        <f>IF(AT22="TAMAMLANDI",IF('VERI-GIRISI'!K24=0,"",'VERI-GIRISI'!K24),"")</f>
        <v/>
      </c>
      <c r="U22" s="25" t="str">
        <f t="shared" si="28"/>
        <v/>
      </c>
      <c r="V22" s="42" t="str">
        <f>IF(AT22="TAMAMLANDI",IF('VERI-GIRISI'!L24=0,"",'VERI-GIRISI'!L24),"")</f>
        <v/>
      </c>
      <c r="W22" s="25" t="str">
        <f t="shared" si="29"/>
        <v/>
      </c>
      <c r="Y22" s="48">
        <f t="shared" si="1"/>
        <v>1</v>
      </c>
      <c r="Z22" s="49" t="str">
        <f t="shared" si="30"/>
        <v/>
      </c>
      <c r="AA22" s="48" t="str">
        <f t="shared" si="2"/>
        <v/>
      </c>
      <c r="AB22" s="49" t="str">
        <f t="shared" si="3"/>
        <v/>
      </c>
      <c r="AC22" s="48" t="str">
        <f t="shared" si="4"/>
        <v/>
      </c>
      <c r="AD22" s="49" t="str">
        <f t="shared" si="5"/>
        <v/>
      </c>
      <c r="AE22" s="48" t="str">
        <f t="shared" si="6"/>
        <v/>
      </c>
      <c r="AF22" s="49" t="str">
        <f t="shared" si="7"/>
        <v/>
      </c>
      <c r="AG22" s="48" t="str">
        <f t="shared" si="8"/>
        <v/>
      </c>
      <c r="AI22" s="49" t="str">
        <f t="shared" si="9"/>
        <v/>
      </c>
      <c r="AJ22" s="48" t="str">
        <f t="shared" si="10"/>
        <v/>
      </c>
      <c r="AK22" s="49" t="str">
        <f t="shared" si="11"/>
        <v/>
      </c>
      <c r="AL22" s="48" t="str">
        <f t="shared" si="12"/>
        <v/>
      </c>
      <c r="AM22" s="49" t="str">
        <f t="shared" si="13"/>
        <v/>
      </c>
      <c r="AN22" s="48" t="str">
        <f t="shared" si="14"/>
        <v/>
      </c>
      <c r="AO22" s="49" t="str">
        <f t="shared" si="15"/>
        <v/>
      </c>
      <c r="AP22" s="48" t="str">
        <f t="shared" si="16"/>
        <v/>
      </c>
      <c r="AQ22" s="49" t="str">
        <f t="shared" si="17"/>
        <v/>
      </c>
      <c r="AR22" s="48" t="str">
        <f t="shared" si="18"/>
        <v/>
      </c>
      <c r="AT22" s="48" t="b">
        <f>IF('VERI-GIRISI'!D24&gt;0,IF('VERI-GIRISI'!E24&gt;0,IF('VERI-GIRISI'!F24&gt;0,IF('VERI-GIRISI'!G24&gt;0,IF('VERI-GIRISI'!H24&gt;0,IF('VERI-GIRISI'!I24&gt;0,IF('VERI-GIRISI'!J24&gt;0,IF('VERI-GIRISI'!K24&gt;0,IF('VERI-GIRISI'!L24&gt;0,"TAMAMLANDI","TAMAMLANMADI")))))))))</f>
        <v>0</v>
      </c>
    </row>
    <row r="23" spans="1:46" ht="26" customHeight="1">
      <c r="A23" s="7">
        <v>17</v>
      </c>
      <c r="B23" s="84" t="str">
        <f>IF(AT23="TAMAMLANDI",'VERI-GIRISI'!B25:C25,"")</f>
        <v/>
      </c>
      <c r="C23" s="85"/>
      <c r="D23" s="23" t="str">
        <f t="shared" si="19"/>
        <v/>
      </c>
      <c r="E23" s="50" t="str">
        <f t="shared" si="20"/>
        <v/>
      </c>
      <c r="F23" s="43" t="str">
        <f>IF(AT23="TAMAMLANDI",IF('VERI-GIRISI'!D25=0,"",'VERI-GIRISI'!D25),"")</f>
        <v/>
      </c>
      <c r="G23" s="29" t="str">
        <f t="shared" si="21"/>
        <v/>
      </c>
      <c r="H23" s="41" t="str">
        <f>IF(AT23="TAMAMLANDI",IF('VERI-GIRISI'!E25=0,"",'VERI-GIRISI'!E25),"")</f>
        <v/>
      </c>
      <c r="I23" s="29" t="str">
        <f t="shared" si="22"/>
        <v/>
      </c>
      <c r="J23" s="41" t="str">
        <f>IF(AT23="TAMAMLANDI",IF('VERI-GIRISI'!F25=0,"",'VERI-GIRISI'!F25),"")</f>
        <v/>
      </c>
      <c r="K23" s="29" t="str">
        <f t="shared" si="23"/>
        <v/>
      </c>
      <c r="L23" s="41" t="str">
        <f>IF(AT23="TAMAMLANDI",IF('VERI-GIRISI'!G25=0,"",'VERI-GIRISI'!G25),"")</f>
        <v/>
      </c>
      <c r="M23" s="29" t="str">
        <f t="shared" si="24"/>
        <v/>
      </c>
      <c r="N23" s="43" t="str">
        <f>IF(AT23="TAMAMLANDI",IF('VERI-GIRISI'!H25=0,"",'VERI-GIRISI'!H25),"")</f>
        <v/>
      </c>
      <c r="O23" s="29" t="str">
        <f t="shared" si="25"/>
        <v/>
      </c>
      <c r="P23" s="43" t="str">
        <f>IF(AT23="TAMAMLANDI",IF('VERI-GIRISI'!I25="","",'VERI-GIRISI'!I25),"")</f>
        <v/>
      </c>
      <c r="Q23" s="29" t="str">
        <f t="shared" si="26"/>
        <v/>
      </c>
      <c r="R23" s="41" t="str">
        <f>IF(AT23="TAMAMLANDI",IF('VERI-GIRISI'!J25=0,"",'VERI-GIRISI'!J25),"")</f>
        <v/>
      </c>
      <c r="S23" s="29" t="str">
        <f t="shared" si="27"/>
        <v/>
      </c>
      <c r="T23" s="43" t="str">
        <f>IF(AT23="TAMAMLANDI",IF('VERI-GIRISI'!K25=0,"",'VERI-GIRISI'!K25),"")</f>
        <v/>
      </c>
      <c r="U23" s="29" t="str">
        <f t="shared" si="28"/>
        <v/>
      </c>
      <c r="V23" s="41" t="str">
        <f>IF(AT23="TAMAMLANDI",IF('VERI-GIRISI'!L25=0,"",'VERI-GIRISI'!L25),"")</f>
        <v/>
      </c>
      <c r="W23" s="29" t="str">
        <f t="shared" si="29"/>
        <v/>
      </c>
      <c r="Y23" s="48">
        <f t="shared" si="1"/>
        <v>1</v>
      </c>
      <c r="Z23" s="49" t="str">
        <f t="shared" si="30"/>
        <v/>
      </c>
      <c r="AA23" s="48" t="str">
        <f t="shared" si="2"/>
        <v/>
      </c>
      <c r="AB23" s="49" t="str">
        <f t="shared" si="3"/>
        <v/>
      </c>
      <c r="AC23" s="48" t="str">
        <f t="shared" si="4"/>
        <v/>
      </c>
      <c r="AD23" s="49" t="str">
        <f t="shared" si="5"/>
        <v/>
      </c>
      <c r="AE23" s="48" t="str">
        <f t="shared" si="6"/>
        <v/>
      </c>
      <c r="AF23" s="49" t="str">
        <f t="shared" si="7"/>
        <v/>
      </c>
      <c r="AG23" s="48" t="str">
        <f t="shared" si="8"/>
        <v/>
      </c>
      <c r="AI23" s="49" t="str">
        <f t="shared" si="9"/>
        <v/>
      </c>
      <c r="AJ23" s="48" t="str">
        <f t="shared" si="10"/>
        <v/>
      </c>
      <c r="AK23" s="49" t="str">
        <f t="shared" si="11"/>
        <v/>
      </c>
      <c r="AL23" s="48" t="str">
        <f t="shared" si="12"/>
        <v/>
      </c>
      <c r="AM23" s="49" t="str">
        <f t="shared" si="13"/>
        <v/>
      </c>
      <c r="AN23" s="48" t="str">
        <f t="shared" si="14"/>
        <v/>
      </c>
      <c r="AO23" s="49" t="str">
        <f t="shared" si="15"/>
        <v/>
      </c>
      <c r="AP23" s="48" t="str">
        <f t="shared" si="16"/>
        <v/>
      </c>
      <c r="AQ23" s="49" t="str">
        <f t="shared" si="17"/>
        <v/>
      </c>
      <c r="AR23" s="48" t="str">
        <f t="shared" si="18"/>
        <v/>
      </c>
      <c r="AT23" s="48" t="b">
        <f>IF('VERI-GIRISI'!D25&gt;0,IF('VERI-GIRISI'!E25&gt;0,IF('VERI-GIRISI'!F25&gt;0,IF('VERI-GIRISI'!G25&gt;0,IF('VERI-GIRISI'!H25&gt;0,IF('VERI-GIRISI'!I25&gt;0,IF('VERI-GIRISI'!J25&gt;0,IF('VERI-GIRISI'!K25&gt;0,IF('VERI-GIRISI'!L25&gt;0,"TAMAMLANDI","TAMAMLANMADI")))))))))</f>
        <v>0</v>
      </c>
    </row>
    <row r="24" spans="1:46" ht="26" customHeight="1">
      <c r="A24" s="7">
        <v>18</v>
      </c>
      <c r="B24" s="82" t="str">
        <f>IF(AT24="TAMAMLANDI",'VERI-GIRISI'!B26:C26,"")</f>
        <v/>
      </c>
      <c r="C24" s="83"/>
      <c r="D24" s="26" t="str">
        <f t="shared" si="19"/>
        <v/>
      </c>
      <c r="E24" s="51" t="str">
        <f t="shared" si="20"/>
        <v/>
      </c>
      <c r="F24" s="44" t="str">
        <f>IF(AT24="TAMAMLANDI",IF('VERI-GIRISI'!D26=0,"",'VERI-GIRISI'!D26),"")</f>
        <v/>
      </c>
      <c r="G24" s="25" t="str">
        <f t="shared" si="21"/>
        <v/>
      </c>
      <c r="H24" s="42" t="str">
        <f>IF(AT24="TAMAMLANDI",IF('VERI-GIRISI'!E26=0,"",'VERI-GIRISI'!E26),"")</f>
        <v/>
      </c>
      <c r="I24" s="25" t="str">
        <f t="shared" si="22"/>
        <v/>
      </c>
      <c r="J24" s="42" t="str">
        <f>IF(AT24="TAMAMLANDI",IF('VERI-GIRISI'!F26=0,"",'VERI-GIRISI'!F26),"")</f>
        <v/>
      </c>
      <c r="K24" s="25" t="str">
        <f t="shared" si="23"/>
        <v/>
      </c>
      <c r="L24" s="42" t="str">
        <f>IF(AT24="TAMAMLANDI",IF('VERI-GIRISI'!G26=0,"",'VERI-GIRISI'!G26),"")</f>
        <v/>
      </c>
      <c r="M24" s="25" t="str">
        <f t="shared" si="24"/>
        <v/>
      </c>
      <c r="N24" s="44" t="str">
        <f>IF(AT24="TAMAMLANDI",IF('VERI-GIRISI'!H26=0,"",'VERI-GIRISI'!H26),"")</f>
        <v/>
      </c>
      <c r="O24" s="25" t="str">
        <f t="shared" si="25"/>
        <v/>
      </c>
      <c r="P24" s="44" t="str">
        <f>IF(AT24="TAMAMLANDI",IF('VERI-GIRISI'!I26="","",'VERI-GIRISI'!I26),"")</f>
        <v/>
      </c>
      <c r="Q24" s="25" t="str">
        <f t="shared" si="26"/>
        <v/>
      </c>
      <c r="R24" s="42" t="str">
        <f>IF(AT24="TAMAMLANDI",IF('VERI-GIRISI'!J26=0,"",'VERI-GIRISI'!J26),"")</f>
        <v/>
      </c>
      <c r="S24" s="25" t="str">
        <f t="shared" si="27"/>
        <v/>
      </c>
      <c r="T24" s="44" t="str">
        <f>IF(AT24="TAMAMLANDI",IF('VERI-GIRISI'!K26=0,"",'VERI-GIRISI'!K26),"")</f>
        <v/>
      </c>
      <c r="U24" s="25" t="str">
        <f t="shared" si="28"/>
        <v/>
      </c>
      <c r="V24" s="42" t="str">
        <f>IF(AT24="TAMAMLANDI",IF('VERI-GIRISI'!L26=0,"",'VERI-GIRISI'!L26),"")</f>
        <v/>
      </c>
      <c r="W24" s="25" t="str">
        <f t="shared" si="29"/>
        <v/>
      </c>
      <c r="Y24" s="48">
        <f t="shared" si="1"/>
        <v>1</v>
      </c>
      <c r="Z24" s="49" t="str">
        <f t="shared" si="30"/>
        <v/>
      </c>
      <c r="AA24" s="48" t="str">
        <f t="shared" si="2"/>
        <v/>
      </c>
      <c r="AB24" s="49" t="str">
        <f t="shared" si="3"/>
        <v/>
      </c>
      <c r="AC24" s="48" t="str">
        <f t="shared" si="4"/>
        <v/>
      </c>
      <c r="AD24" s="49" t="str">
        <f t="shared" si="5"/>
        <v/>
      </c>
      <c r="AE24" s="48" t="str">
        <f t="shared" si="6"/>
        <v/>
      </c>
      <c r="AF24" s="49" t="str">
        <f t="shared" si="7"/>
        <v/>
      </c>
      <c r="AG24" s="48" t="str">
        <f t="shared" si="8"/>
        <v/>
      </c>
      <c r="AI24" s="49" t="str">
        <f t="shared" si="9"/>
        <v/>
      </c>
      <c r="AJ24" s="48" t="str">
        <f t="shared" si="10"/>
        <v/>
      </c>
      <c r="AK24" s="49" t="str">
        <f t="shared" si="11"/>
        <v/>
      </c>
      <c r="AL24" s="48" t="str">
        <f t="shared" si="12"/>
        <v/>
      </c>
      <c r="AM24" s="49" t="str">
        <f t="shared" si="13"/>
        <v/>
      </c>
      <c r="AN24" s="48" t="str">
        <f t="shared" si="14"/>
        <v/>
      </c>
      <c r="AO24" s="49" t="str">
        <f t="shared" si="15"/>
        <v/>
      </c>
      <c r="AP24" s="48" t="str">
        <f t="shared" si="16"/>
        <v/>
      </c>
      <c r="AQ24" s="49" t="str">
        <f t="shared" si="17"/>
        <v/>
      </c>
      <c r="AR24" s="48" t="str">
        <f t="shared" si="18"/>
        <v/>
      </c>
      <c r="AT24" s="48" t="b">
        <f>IF('VERI-GIRISI'!D26&gt;0,IF('VERI-GIRISI'!E26&gt;0,IF('VERI-GIRISI'!F26&gt;0,IF('VERI-GIRISI'!G26&gt;0,IF('VERI-GIRISI'!H26&gt;0,IF('VERI-GIRISI'!I26&gt;0,IF('VERI-GIRISI'!J26&gt;0,IF('VERI-GIRISI'!K26&gt;0,IF('VERI-GIRISI'!L26&gt;0,"TAMAMLANDI","TAMAMLANMADI")))))))))</f>
        <v>0</v>
      </c>
    </row>
    <row r="25" spans="1:46" ht="26" customHeight="1">
      <c r="A25" s="7">
        <v>19</v>
      </c>
      <c r="B25" s="84" t="str">
        <f>IF(AT25="TAMAMLANDI",'VERI-GIRISI'!B27:C27,"")</f>
        <v/>
      </c>
      <c r="C25" s="85"/>
      <c r="D25" s="23" t="str">
        <f t="shared" si="19"/>
        <v/>
      </c>
      <c r="E25" s="50" t="str">
        <f t="shared" si="20"/>
        <v/>
      </c>
      <c r="F25" s="43" t="str">
        <f>IF(AT25="TAMAMLANDI",IF('VERI-GIRISI'!D27=0,"",'VERI-GIRISI'!D27),"")</f>
        <v/>
      </c>
      <c r="G25" s="29" t="str">
        <f t="shared" si="21"/>
        <v/>
      </c>
      <c r="H25" s="41" t="str">
        <f>IF(AT25="TAMAMLANDI",IF('VERI-GIRISI'!E27=0,"",'VERI-GIRISI'!E27),"")</f>
        <v/>
      </c>
      <c r="I25" s="29" t="str">
        <f t="shared" si="22"/>
        <v/>
      </c>
      <c r="J25" s="41" t="str">
        <f>IF(AT25="TAMAMLANDI",IF('VERI-GIRISI'!F27=0,"",'VERI-GIRISI'!F27),"")</f>
        <v/>
      </c>
      <c r="K25" s="29" t="str">
        <f t="shared" si="23"/>
        <v/>
      </c>
      <c r="L25" s="41" t="str">
        <f>IF(AT25="TAMAMLANDI",IF('VERI-GIRISI'!G27=0,"",'VERI-GIRISI'!G27),"")</f>
        <v/>
      </c>
      <c r="M25" s="29" t="str">
        <f t="shared" si="24"/>
        <v/>
      </c>
      <c r="N25" s="43" t="str">
        <f>IF(AT25="TAMAMLANDI",IF('VERI-GIRISI'!H27=0,"",'VERI-GIRISI'!H27),"")</f>
        <v/>
      </c>
      <c r="O25" s="29" t="str">
        <f t="shared" si="25"/>
        <v/>
      </c>
      <c r="P25" s="43" t="str">
        <f>IF(AT25="TAMAMLANDI",IF('VERI-GIRISI'!I27="","",'VERI-GIRISI'!I27),"")</f>
        <v/>
      </c>
      <c r="Q25" s="29" t="str">
        <f t="shared" si="26"/>
        <v/>
      </c>
      <c r="R25" s="41" t="str">
        <f>IF(AT25="TAMAMLANDI",IF('VERI-GIRISI'!J27=0,"",'VERI-GIRISI'!J27),"")</f>
        <v/>
      </c>
      <c r="S25" s="29" t="str">
        <f t="shared" si="27"/>
        <v/>
      </c>
      <c r="T25" s="43" t="str">
        <f>IF(AT25="TAMAMLANDI",IF('VERI-GIRISI'!K27=0,"",'VERI-GIRISI'!K27),"")</f>
        <v/>
      </c>
      <c r="U25" s="29" t="str">
        <f t="shared" si="28"/>
        <v/>
      </c>
      <c r="V25" s="41" t="str">
        <f>IF(AT25="TAMAMLANDI",IF('VERI-GIRISI'!L27=0,"",'VERI-GIRISI'!L27),"")</f>
        <v/>
      </c>
      <c r="W25" s="29" t="str">
        <f t="shared" si="29"/>
        <v/>
      </c>
      <c r="Y25" s="48">
        <f t="shared" si="1"/>
        <v>1</v>
      </c>
      <c r="Z25" s="49" t="str">
        <f t="shared" si="30"/>
        <v/>
      </c>
      <c r="AA25" s="48" t="str">
        <f t="shared" si="2"/>
        <v/>
      </c>
      <c r="AB25" s="49" t="str">
        <f t="shared" si="3"/>
        <v/>
      </c>
      <c r="AC25" s="48" t="str">
        <f t="shared" si="4"/>
        <v/>
      </c>
      <c r="AD25" s="49" t="str">
        <f t="shared" si="5"/>
        <v/>
      </c>
      <c r="AE25" s="48" t="str">
        <f t="shared" si="6"/>
        <v/>
      </c>
      <c r="AF25" s="49" t="str">
        <f t="shared" si="7"/>
        <v/>
      </c>
      <c r="AG25" s="48" t="str">
        <f t="shared" si="8"/>
        <v/>
      </c>
      <c r="AI25" s="49" t="str">
        <f t="shared" si="9"/>
        <v/>
      </c>
      <c r="AJ25" s="48" t="str">
        <f t="shared" si="10"/>
        <v/>
      </c>
      <c r="AK25" s="49" t="str">
        <f t="shared" si="11"/>
        <v/>
      </c>
      <c r="AL25" s="48" t="str">
        <f t="shared" si="12"/>
        <v/>
      </c>
      <c r="AM25" s="49" t="str">
        <f t="shared" si="13"/>
        <v/>
      </c>
      <c r="AN25" s="48" t="str">
        <f t="shared" si="14"/>
        <v/>
      </c>
      <c r="AO25" s="49" t="str">
        <f t="shared" si="15"/>
        <v/>
      </c>
      <c r="AP25" s="48" t="str">
        <f t="shared" si="16"/>
        <v/>
      </c>
      <c r="AQ25" s="49" t="str">
        <f t="shared" si="17"/>
        <v/>
      </c>
      <c r="AR25" s="48" t="str">
        <f t="shared" si="18"/>
        <v/>
      </c>
      <c r="AT25" s="48" t="b">
        <f>IF('VERI-GIRISI'!D27&gt;0,IF('VERI-GIRISI'!E27&gt;0,IF('VERI-GIRISI'!F27&gt;0,IF('VERI-GIRISI'!G27&gt;0,IF('VERI-GIRISI'!H27&gt;0,IF('VERI-GIRISI'!I27&gt;0,IF('VERI-GIRISI'!J27&gt;0,IF('VERI-GIRISI'!K27&gt;0,IF('VERI-GIRISI'!L27&gt;0,"TAMAMLANDI","TAMAMLANMADI")))))))))</f>
        <v>0</v>
      </c>
    </row>
    <row r="26" spans="1:46" ht="26" customHeight="1">
      <c r="A26" s="7">
        <v>20</v>
      </c>
      <c r="B26" s="82" t="str">
        <f>IF(AT26="TAMAMLANDI",'VERI-GIRISI'!B28:C28,"")</f>
        <v/>
      </c>
      <c r="C26" s="83"/>
      <c r="D26" s="26" t="str">
        <f t="shared" si="19"/>
        <v/>
      </c>
      <c r="E26" s="51" t="str">
        <f t="shared" si="20"/>
        <v/>
      </c>
      <c r="F26" s="44" t="str">
        <f>IF(AT26="TAMAMLANDI",IF('VERI-GIRISI'!D28=0,"",'VERI-GIRISI'!D28),"")</f>
        <v/>
      </c>
      <c r="G26" s="25" t="str">
        <f t="shared" si="21"/>
        <v/>
      </c>
      <c r="H26" s="42" t="str">
        <f>IF(AT26="TAMAMLANDI",IF('VERI-GIRISI'!E28=0,"",'VERI-GIRISI'!E28),"")</f>
        <v/>
      </c>
      <c r="I26" s="25" t="str">
        <f t="shared" si="22"/>
        <v/>
      </c>
      <c r="J26" s="42" t="str">
        <f>IF(AT26="TAMAMLANDI",IF('VERI-GIRISI'!F28=0,"",'VERI-GIRISI'!F28),"")</f>
        <v/>
      </c>
      <c r="K26" s="25" t="str">
        <f t="shared" si="23"/>
        <v/>
      </c>
      <c r="L26" s="42" t="str">
        <f>IF(AT26="TAMAMLANDI",IF('VERI-GIRISI'!G28=0,"",'VERI-GIRISI'!G28),"")</f>
        <v/>
      </c>
      <c r="M26" s="25" t="str">
        <f t="shared" si="24"/>
        <v/>
      </c>
      <c r="N26" s="44" t="str">
        <f>IF(AT26="TAMAMLANDI",IF('VERI-GIRISI'!H28=0,"",'VERI-GIRISI'!H28),"")</f>
        <v/>
      </c>
      <c r="O26" s="25" t="str">
        <f t="shared" si="25"/>
        <v/>
      </c>
      <c r="P26" s="44" t="str">
        <f>IF(AT26="TAMAMLANDI",IF('VERI-GIRISI'!I28="","",'VERI-GIRISI'!I28),"")</f>
        <v/>
      </c>
      <c r="Q26" s="25" t="str">
        <f t="shared" si="26"/>
        <v/>
      </c>
      <c r="R26" s="42" t="str">
        <f>IF(AT26="TAMAMLANDI",IF('VERI-GIRISI'!J28=0,"",'VERI-GIRISI'!J28),"")</f>
        <v/>
      </c>
      <c r="S26" s="25" t="str">
        <f t="shared" si="27"/>
        <v/>
      </c>
      <c r="T26" s="44" t="str">
        <f>IF(AT26="TAMAMLANDI",IF('VERI-GIRISI'!K28=0,"",'VERI-GIRISI'!K28),"")</f>
        <v/>
      </c>
      <c r="U26" s="25" t="str">
        <f t="shared" si="28"/>
        <v/>
      </c>
      <c r="V26" s="42" t="str">
        <f>IF(AT26="TAMAMLANDI",IF('VERI-GIRISI'!L28=0,"",'VERI-GIRISI'!L28),"")</f>
        <v/>
      </c>
      <c r="W26" s="25" t="str">
        <f t="shared" si="29"/>
        <v/>
      </c>
      <c r="Y26" s="48">
        <f t="shared" si="1"/>
        <v>1</v>
      </c>
      <c r="Z26" s="49" t="str">
        <f t="shared" si="30"/>
        <v/>
      </c>
      <c r="AA26" s="48" t="str">
        <f t="shared" si="2"/>
        <v/>
      </c>
      <c r="AB26" s="49" t="str">
        <f t="shared" si="3"/>
        <v/>
      </c>
      <c r="AC26" s="48" t="str">
        <f t="shared" si="4"/>
        <v/>
      </c>
      <c r="AD26" s="49" t="str">
        <f t="shared" si="5"/>
        <v/>
      </c>
      <c r="AE26" s="48" t="str">
        <f t="shared" si="6"/>
        <v/>
      </c>
      <c r="AF26" s="49" t="str">
        <f t="shared" si="7"/>
        <v/>
      </c>
      <c r="AG26" s="48" t="str">
        <f t="shared" si="8"/>
        <v/>
      </c>
      <c r="AI26" s="49" t="str">
        <f t="shared" si="9"/>
        <v/>
      </c>
      <c r="AJ26" s="48" t="str">
        <f t="shared" si="10"/>
        <v/>
      </c>
      <c r="AK26" s="49" t="str">
        <f t="shared" si="11"/>
        <v/>
      </c>
      <c r="AL26" s="48" t="str">
        <f t="shared" si="12"/>
        <v/>
      </c>
      <c r="AM26" s="49" t="str">
        <f t="shared" si="13"/>
        <v/>
      </c>
      <c r="AN26" s="48" t="str">
        <f t="shared" si="14"/>
        <v/>
      </c>
      <c r="AO26" s="49" t="str">
        <f t="shared" si="15"/>
        <v/>
      </c>
      <c r="AP26" s="48" t="str">
        <f t="shared" si="16"/>
        <v/>
      </c>
      <c r="AQ26" s="49" t="str">
        <f t="shared" si="17"/>
        <v/>
      </c>
      <c r="AR26" s="48" t="str">
        <f t="shared" si="18"/>
        <v/>
      </c>
      <c r="AT26" s="48" t="b">
        <f>IF('VERI-GIRISI'!D28&gt;0,IF('VERI-GIRISI'!E28&gt;0,IF('VERI-GIRISI'!F28&gt;0,IF('VERI-GIRISI'!G28&gt;0,IF('VERI-GIRISI'!H28&gt;0,IF('VERI-GIRISI'!I28&gt;0,IF('VERI-GIRISI'!J28&gt;0,IF('VERI-GIRISI'!K28&gt;0,IF('VERI-GIRISI'!L28&gt;0,"TAMAMLANDI","TAMAMLANMADI")))))))))</f>
        <v>0</v>
      </c>
    </row>
    <row r="27" spans="1:46" ht="26" customHeight="1">
      <c r="A27" s="7">
        <v>21</v>
      </c>
      <c r="B27" s="84" t="str">
        <f>IF(AT27="TAMAMLANDI",'VERI-GIRISI'!B29:C29,"")</f>
        <v/>
      </c>
      <c r="C27" s="85"/>
      <c r="D27" s="23" t="str">
        <f t="shared" si="19"/>
        <v/>
      </c>
      <c r="E27" s="50" t="str">
        <f t="shared" si="20"/>
        <v/>
      </c>
      <c r="F27" s="43" t="str">
        <f>IF(AT27="TAMAMLANDI",IF('VERI-GIRISI'!D29=0,"",'VERI-GIRISI'!D29),"")</f>
        <v/>
      </c>
      <c r="G27" s="29" t="str">
        <f t="shared" si="21"/>
        <v/>
      </c>
      <c r="H27" s="41" t="str">
        <f>IF(AT27="TAMAMLANDI",IF('VERI-GIRISI'!E29=0,"",'VERI-GIRISI'!E29),"")</f>
        <v/>
      </c>
      <c r="I27" s="29" t="str">
        <f t="shared" si="22"/>
        <v/>
      </c>
      <c r="J27" s="41" t="str">
        <f>IF(AT27="TAMAMLANDI",IF('VERI-GIRISI'!F29=0,"",'VERI-GIRISI'!F29),"")</f>
        <v/>
      </c>
      <c r="K27" s="29" t="str">
        <f t="shared" si="23"/>
        <v/>
      </c>
      <c r="L27" s="41" t="str">
        <f>IF(AT27="TAMAMLANDI",IF('VERI-GIRISI'!G29=0,"",'VERI-GIRISI'!G29),"")</f>
        <v/>
      </c>
      <c r="M27" s="29" t="str">
        <f t="shared" si="24"/>
        <v/>
      </c>
      <c r="N27" s="43" t="str">
        <f>IF(AT27="TAMAMLANDI",IF('VERI-GIRISI'!H29=0,"",'VERI-GIRISI'!H29),"")</f>
        <v/>
      </c>
      <c r="O27" s="29" t="str">
        <f t="shared" si="25"/>
        <v/>
      </c>
      <c r="P27" s="43" t="str">
        <f>IF(AT27="TAMAMLANDI",IF('VERI-GIRISI'!I29="","",'VERI-GIRISI'!I29),"")</f>
        <v/>
      </c>
      <c r="Q27" s="29" t="str">
        <f t="shared" si="26"/>
        <v/>
      </c>
      <c r="R27" s="41" t="str">
        <f>IF(AT27="TAMAMLANDI",IF('VERI-GIRISI'!J29=0,"",'VERI-GIRISI'!J29),"")</f>
        <v/>
      </c>
      <c r="S27" s="29" t="str">
        <f t="shared" si="27"/>
        <v/>
      </c>
      <c r="T27" s="43" t="str">
        <f>IF(AT27="TAMAMLANDI",IF('VERI-GIRISI'!K29=0,"",'VERI-GIRISI'!K29),"")</f>
        <v/>
      </c>
      <c r="U27" s="29" t="str">
        <f t="shared" si="28"/>
        <v/>
      </c>
      <c r="V27" s="41" t="str">
        <f>IF(AT27="TAMAMLANDI",IF('VERI-GIRISI'!L29=0,"",'VERI-GIRISI'!L29),"")</f>
        <v/>
      </c>
      <c r="W27" s="29" t="str">
        <f t="shared" si="29"/>
        <v/>
      </c>
      <c r="Y27" s="48">
        <f t="shared" si="1"/>
        <v>1</v>
      </c>
      <c r="Z27" s="49" t="str">
        <f t="shared" si="30"/>
        <v/>
      </c>
      <c r="AA27" s="48" t="str">
        <f t="shared" si="2"/>
        <v/>
      </c>
      <c r="AB27" s="49" t="str">
        <f t="shared" si="3"/>
        <v/>
      </c>
      <c r="AC27" s="48" t="str">
        <f t="shared" si="4"/>
        <v/>
      </c>
      <c r="AD27" s="49" t="str">
        <f t="shared" si="5"/>
        <v/>
      </c>
      <c r="AE27" s="48" t="str">
        <f t="shared" si="6"/>
        <v/>
      </c>
      <c r="AF27" s="49" t="str">
        <f t="shared" si="7"/>
        <v/>
      </c>
      <c r="AG27" s="48" t="str">
        <f t="shared" si="8"/>
        <v/>
      </c>
      <c r="AI27" s="49" t="str">
        <f t="shared" si="9"/>
        <v/>
      </c>
      <c r="AJ27" s="48" t="str">
        <f t="shared" si="10"/>
        <v/>
      </c>
      <c r="AK27" s="49" t="str">
        <f t="shared" si="11"/>
        <v/>
      </c>
      <c r="AL27" s="48" t="str">
        <f t="shared" si="12"/>
        <v/>
      </c>
      <c r="AM27" s="49" t="str">
        <f t="shared" si="13"/>
        <v/>
      </c>
      <c r="AN27" s="48" t="str">
        <f t="shared" si="14"/>
        <v/>
      </c>
      <c r="AO27" s="49" t="str">
        <f t="shared" si="15"/>
        <v/>
      </c>
      <c r="AP27" s="48" t="str">
        <f t="shared" si="16"/>
        <v/>
      </c>
      <c r="AQ27" s="49" t="str">
        <f t="shared" si="17"/>
        <v/>
      </c>
      <c r="AR27" s="48" t="str">
        <f t="shared" si="18"/>
        <v/>
      </c>
      <c r="AT27" s="48" t="b">
        <f>IF('VERI-GIRISI'!D29&gt;0,IF('VERI-GIRISI'!E29&gt;0,IF('VERI-GIRISI'!F29&gt;0,IF('VERI-GIRISI'!G29&gt;0,IF('VERI-GIRISI'!H29&gt;0,IF('VERI-GIRISI'!I29&gt;0,IF('VERI-GIRISI'!J29&gt;0,IF('VERI-GIRISI'!K29&gt;0,IF('VERI-GIRISI'!L29&gt;0,"TAMAMLANDI","TAMAMLANMADI")))))))))</f>
        <v>0</v>
      </c>
    </row>
    <row r="28" spans="1:46" ht="26" customHeight="1">
      <c r="A28" s="7">
        <v>22</v>
      </c>
      <c r="B28" s="82" t="str">
        <f>IF(AT28="TAMAMLANDI",'VERI-GIRISI'!B30:C30,"")</f>
        <v/>
      </c>
      <c r="C28" s="83"/>
      <c r="D28" s="26" t="str">
        <f t="shared" si="19"/>
        <v/>
      </c>
      <c r="E28" s="51" t="str">
        <f t="shared" si="20"/>
        <v/>
      </c>
      <c r="F28" s="44" t="str">
        <f>IF(AT28="TAMAMLANDI",IF('VERI-GIRISI'!D30=0,"",'VERI-GIRISI'!D30),"")</f>
        <v/>
      </c>
      <c r="G28" s="25" t="str">
        <f t="shared" si="21"/>
        <v/>
      </c>
      <c r="H28" s="42" t="str">
        <f>IF(AT28="TAMAMLANDI",IF('VERI-GIRISI'!E30=0,"",'VERI-GIRISI'!E30),"")</f>
        <v/>
      </c>
      <c r="I28" s="25" t="str">
        <f t="shared" si="22"/>
        <v/>
      </c>
      <c r="J28" s="42" t="str">
        <f>IF(AT28="TAMAMLANDI",IF('VERI-GIRISI'!F30=0,"",'VERI-GIRISI'!F30),"")</f>
        <v/>
      </c>
      <c r="K28" s="25" t="str">
        <f t="shared" si="23"/>
        <v/>
      </c>
      <c r="L28" s="42" t="str">
        <f>IF(AT28="TAMAMLANDI",IF('VERI-GIRISI'!G30=0,"",'VERI-GIRISI'!G30),"")</f>
        <v/>
      </c>
      <c r="M28" s="25" t="str">
        <f t="shared" si="24"/>
        <v/>
      </c>
      <c r="N28" s="44" t="str">
        <f>IF(AT28="TAMAMLANDI",IF('VERI-GIRISI'!H30=0,"",'VERI-GIRISI'!H30),"")</f>
        <v/>
      </c>
      <c r="O28" s="25" t="str">
        <f t="shared" si="25"/>
        <v/>
      </c>
      <c r="P28" s="44" t="str">
        <f>IF(AT28="TAMAMLANDI",IF('VERI-GIRISI'!I30="","",'VERI-GIRISI'!I30),"")</f>
        <v/>
      </c>
      <c r="Q28" s="25" t="str">
        <f t="shared" si="26"/>
        <v/>
      </c>
      <c r="R28" s="42" t="str">
        <f>IF(AT28="TAMAMLANDI",IF('VERI-GIRISI'!J30=0,"",'VERI-GIRISI'!J30),"")</f>
        <v/>
      </c>
      <c r="S28" s="25" t="str">
        <f t="shared" si="27"/>
        <v/>
      </c>
      <c r="T28" s="44" t="str">
        <f>IF(AT28="TAMAMLANDI",IF('VERI-GIRISI'!K30=0,"",'VERI-GIRISI'!K30),"")</f>
        <v/>
      </c>
      <c r="U28" s="25" t="str">
        <f t="shared" si="28"/>
        <v/>
      </c>
      <c r="V28" s="42" t="str">
        <f>IF(AT28="TAMAMLANDI",IF('VERI-GIRISI'!L30=0,"",'VERI-GIRISI'!L30),"")</f>
        <v/>
      </c>
      <c r="W28" s="25" t="str">
        <f t="shared" si="29"/>
        <v/>
      </c>
      <c r="Y28" s="48">
        <f t="shared" si="1"/>
        <v>1</v>
      </c>
      <c r="Z28" s="49" t="str">
        <f t="shared" si="30"/>
        <v/>
      </c>
      <c r="AA28" s="48" t="str">
        <f t="shared" si="2"/>
        <v/>
      </c>
      <c r="AB28" s="49" t="str">
        <f t="shared" si="3"/>
        <v/>
      </c>
      <c r="AC28" s="48" t="str">
        <f t="shared" si="4"/>
        <v/>
      </c>
      <c r="AD28" s="49" t="str">
        <f t="shared" si="5"/>
        <v/>
      </c>
      <c r="AE28" s="48" t="str">
        <f t="shared" si="6"/>
        <v/>
      </c>
      <c r="AF28" s="49" t="str">
        <f t="shared" si="7"/>
        <v/>
      </c>
      <c r="AG28" s="48" t="str">
        <f t="shared" si="8"/>
        <v/>
      </c>
      <c r="AI28" s="49" t="str">
        <f t="shared" si="9"/>
        <v/>
      </c>
      <c r="AJ28" s="48" t="str">
        <f t="shared" si="10"/>
        <v/>
      </c>
      <c r="AK28" s="49" t="str">
        <f t="shared" si="11"/>
        <v/>
      </c>
      <c r="AL28" s="48" t="str">
        <f t="shared" si="12"/>
        <v/>
      </c>
      <c r="AM28" s="49" t="str">
        <f t="shared" si="13"/>
        <v/>
      </c>
      <c r="AN28" s="48" t="str">
        <f t="shared" si="14"/>
        <v/>
      </c>
      <c r="AO28" s="49" t="str">
        <f t="shared" si="15"/>
        <v/>
      </c>
      <c r="AP28" s="48" t="str">
        <f t="shared" si="16"/>
        <v/>
      </c>
      <c r="AQ28" s="49" t="str">
        <f t="shared" si="17"/>
        <v/>
      </c>
      <c r="AR28" s="48" t="str">
        <f t="shared" si="18"/>
        <v/>
      </c>
      <c r="AT28" s="48" t="b">
        <f>IF('VERI-GIRISI'!D30&gt;0,IF('VERI-GIRISI'!E30&gt;0,IF('VERI-GIRISI'!F30&gt;0,IF('VERI-GIRISI'!G30&gt;0,IF('VERI-GIRISI'!H30&gt;0,IF('VERI-GIRISI'!I30&gt;0,IF('VERI-GIRISI'!J30&gt;0,IF('VERI-GIRISI'!K30&gt;0,IF('VERI-GIRISI'!L30&gt;0,"TAMAMLANDI","TAMAMLANMADI")))))))))</f>
        <v>0</v>
      </c>
    </row>
    <row r="29" spans="1:46" ht="26" customHeight="1">
      <c r="A29" s="7">
        <v>23</v>
      </c>
      <c r="B29" s="84" t="str">
        <f>IF(AT29="TAMAMLANDI",'VERI-GIRISI'!B31:C31,"")</f>
        <v/>
      </c>
      <c r="C29" s="85"/>
      <c r="D29" s="23" t="str">
        <f t="shared" si="19"/>
        <v/>
      </c>
      <c r="E29" s="50" t="str">
        <f t="shared" si="20"/>
        <v/>
      </c>
      <c r="F29" s="43" t="str">
        <f>IF(AT29="TAMAMLANDI",IF('VERI-GIRISI'!D31=0,"",'VERI-GIRISI'!D31),"")</f>
        <v/>
      </c>
      <c r="G29" s="29" t="str">
        <f t="shared" si="21"/>
        <v/>
      </c>
      <c r="H29" s="41" t="str">
        <f>IF(AT29="TAMAMLANDI",IF('VERI-GIRISI'!E31=0,"",'VERI-GIRISI'!E31),"")</f>
        <v/>
      </c>
      <c r="I29" s="29" t="str">
        <f t="shared" si="22"/>
        <v/>
      </c>
      <c r="J29" s="41" t="str">
        <f>IF(AT29="TAMAMLANDI",IF('VERI-GIRISI'!F31=0,"",'VERI-GIRISI'!F31),"")</f>
        <v/>
      </c>
      <c r="K29" s="29" t="str">
        <f t="shared" si="23"/>
        <v/>
      </c>
      <c r="L29" s="41" t="str">
        <f>IF(AT29="TAMAMLANDI",IF('VERI-GIRISI'!G31=0,"",'VERI-GIRISI'!G31),"")</f>
        <v/>
      </c>
      <c r="M29" s="29" t="str">
        <f t="shared" si="24"/>
        <v/>
      </c>
      <c r="N29" s="43" t="str">
        <f>IF(AT29="TAMAMLANDI",IF('VERI-GIRISI'!H31=0,"",'VERI-GIRISI'!H31),"")</f>
        <v/>
      </c>
      <c r="O29" s="29" t="str">
        <f t="shared" si="25"/>
        <v/>
      </c>
      <c r="P29" s="43" t="str">
        <f>IF(AT29="TAMAMLANDI",IF('VERI-GIRISI'!I31="","",'VERI-GIRISI'!I31),"")</f>
        <v/>
      </c>
      <c r="Q29" s="29" t="str">
        <f t="shared" si="26"/>
        <v/>
      </c>
      <c r="R29" s="41" t="str">
        <f>IF(AT29="TAMAMLANDI",IF('VERI-GIRISI'!J31=0,"",'VERI-GIRISI'!J31),"")</f>
        <v/>
      </c>
      <c r="S29" s="29" t="str">
        <f t="shared" si="27"/>
        <v/>
      </c>
      <c r="T29" s="43" t="str">
        <f>IF(AT29="TAMAMLANDI",IF('VERI-GIRISI'!K31=0,"",'VERI-GIRISI'!K31),"")</f>
        <v/>
      </c>
      <c r="U29" s="29" t="str">
        <f t="shared" si="28"/>
        <v/>
      </c>
      <c r="V29" s="41" t="str">
        <f>IF(AT29="TAMAMLANDI",IF('VERI-GIRISI'!L31=0,"",'VERI-GIRISI'!L31),"")</f>
        <v/>
      </c>
      <c r="W29" s="29" t="str">
        <f t="shared" si="29"/>
        <v/>
      </c>
      <c r="Y29" s="48">
        <f t="shared" si="1"/>
        <v>1</v>
      </c>
      <c r="Z29" s="49" t="str">
        <f t="shared" si="30"/>
        <v/>
      </c>
      <c r="AA29" s="48" t="str">
        <f t="shared" si="2"/>
        <v/>
      </c>
      <c r="AB29" s="49" t="str">
        <f t="shared" si="3"/>
        <v/>
      </c>
      <c r="AC29" s="48" t="str">
        <f t="shared" si="4"/>
        <v/>
      </c>
      <c r="AD29" s="49" t="str">
        <f t="shared" si="5"/>
        <v/>
      </c>
      <c r="AE29" s="48" t="str">
        <f t="shared" si="6"/>
        <v/>
      </c>
      <c r="AF29" s="49" t="str">
        <f t="shared" si="7"/>
        <v/>
      </c>
      <c r="AG29" s="48" t="str">
        <f t="shared" si="8"/>
        <v/>
      </c>
      <c r="AI29" s="49" t="str">
        <f t="shared" si="9"/>
        <v/>
      </c>
      <c r="AJ29" s="48" t="str">
        <f t="shared" si="10"/>
        <v/>
      </c>
      <c r="AK29" s="49" t="str">
        <f t="shared" si="11"/>
        <v/>
      </c>
      <c r="AL29" s="48" t="str">
        <f t="shared" si="12"/>
        <v/>
      </c>
      <c r="AM29" s="49" t="str">
        <f t="shared" si="13"/>
        <v/>
      </c>
      <c r="AN29" s="48" t="str">
        <f t="shared" si="14"/>
        <v/>
      </c>
      <c r="AO29" s="49" t="str">
        <f t="shared" si="15"/>
        <v/>
      </c>
      <c r="AP29" s="48" t="str">
        <f t="shared" si="16"/>
        <v/>
      </c>
      <c r="AQ29" s="49" t="str">
        <f t="shared" si="17"/>
        <v/>
      </c>
      <c r="AR29" s="48" t="str">
        <f t="shared" si="18"/>
        <v/>
      </c>
      <c r="AT29" s="48" t="b">
        <f>IF('VERI-GIRISI'!D31&gt;0,IF('VERI-GIRISI'!E31&gt;0,IF('VERI-GIRISI'!F31&gt;0,IF('VERI-GIRISI'!G31&gt;0,IF('VERI-GIRISI'!H31&gt;0,IF('VERI-GIRISI'!I31&gt;0,IF('VERI-GIRISI'!J31&gt;0,IF('VERI-GIRISI'!K31&gt;0,IF('VERI-GIRISI'!L31&gt;0,"TAMAMLANDI","TAMAMLANMADI")))))))))</f>
        <v>0</v>
      </c>
    </row>
    <row r="30" spans="1:46" ht="26" customHeight="1">
      <c r="A30" s="7">
        <v>24</v>
      </c>
      <c r="B30" s="82" t="str">
        <f>IF(AT30="TAMAMLANDI",'VERI-GIRISI'!B32:C32,"")</f>
        <v/>
      </c>
      <c r="C30" s="83"/>
      <c r="D30" s="26" t="str">
        <f t="shared" si="19"/>
        <v/>
      </c>
      <c r="E30" s="51" t="str">
        <f t="shared" si="20"/>
        <v/>
      </c>
      <c r="F30" s="44" t="str">
        <f>IF(AT30="TAMAMLANDI",IF('VERI-GIRISI'!D32=0,"",'VERI-GIRISI'!D32),"")</f>
        <v/>
      </c>
      <c r="G30" s="25" t="str">
        <f t="shared" si="21"/>
        <v/>
      </c>
      <c r="H30" s="42" t="str">
        <f>IF(AT30="TAMAMLANDI",IF('VERI-GIRISI'!E32=0,"",'VERI-GIRISI'!E32),"")</f>
        <v/>
      </c>
      <c r="I30" s="25" t="str">
        <f t="shared" si="22"/>
        <v/>
      </c>
      <c r="J30" s="42" t="str">
        <f>IF(AT30="TAMAMLANDI",IF('VERI-GIRISI'!F32=0,"",'VERI-GIRISI'!F32),"")</f>
        <v/>
      </c>
      <c r="K30" s="25" t="str">
        <f t="shared" si="23"/>
        <v/>
      </c>
      <c r="L30" s="42" t="str">
        <f>IF(AT30="TAMAMLANDI",IF('VERI-GIRISI'!G32=0,"",'VERI-GIRISI'!G32),"")</f>
        <v/>
      </c>
      <c r="M30" s="25" t="str">
        <f t="shared" si="24"/>
        <v/>
      </c>
      <c r="N30" s="44" t="str">
        <f>IF(AT30="TAMAMLANDI",IF('VERI-GIRISI'!H32=0,"",'VERI-GIRISI'!H32),"")</f>
        <v/>
      </c>
      <c r="O30" s="25" t="str">
        <f t="shared" si="25"/>
        <v/>
      </c>
      <c r="P30" s="44" t="str">
        <f>IF(AT30="TAMAMLANDI",IF('VERI-GIRISI'!I32="","",'VERI-GIRISI'!I32),"")</f>
        <v/>
      </c>
      <c r="Q30" s="25" t="str">
        <f t="shared" si="26"/>
        <v/>
      </c>
      <c r="R30" s="42" t="str">
        <f>IF(AT30="TAMAMLANDI",IF('VERI-GIRISI'!J32=0,"",'VERI-GIRISI'!J32),"")</f>
        <v/>
      </c>
      <c r="S30" s="25" t="str">
        <f t="shared" si="27"/>
        <v/>
      </c>
      <c r="T30" s="44" t="str">
        <f>IF(AT30="TAMAMLANDI",IF('VERI-GIRISI'!K32=0,"",'VERI-GIRISI'!K32),"")</f>
        <v/>
      </c>
      <c r="U30" s="25" t="str">
        <f t="shared" si="28"/>
        <v/>
      </c>
      <c r="V30" s="42" t="str">
        <f>IF(AT30="TAMAMLANDI",IF('VERI-GIRISI'!L32=0,"",'VERI-GIRISI'!L32),"")</f>
        <v/>
      </c>
      <c r="W30" s="25" t="str">
        <f t="shared" si="29"/>
        <v/>
      </c>
      <c r="Y30" s="48">
        <f t="shared" si="1"/>
        <v>1</v>
      </c>
      <c r="Z30" s="49" t="str">
        <f t="shared" si="30"/>
        <v/>
      </c>
      <c r="AA30" s="48" t="str">
        <f t="shared" si="2"/>
        <v/>
      </c>
      <c r="AB30" s="49" t="str">
        <f t="shared" si="3"/>
        <v/>
      </c>
      <c r="AC30" s="48" t="str">
        <f t="shared" si="4"/>
        <v/>
      </c>
      <c r="AD30" s="49" t="str">
        <f t="shared" si="5"/>
        <v/>
      </c>
      <c r="AE30" s="48" t="str">
        <f t="shared" si="6"/>
        <v/>
      </c>
      <c r="AF30" s="49" t="str">
        <f t="shared" si="7"/>
        <v/>
      </c>
      <c r="AG30" s="48" t="str">
        <f t="shared" si="8"/>
        <v/>
      </c>
      <c r="AI30" s="49" t="str">
        <f t="shared" si="9"/>
        <v/>
      </c>
      <c r="AJ30" s="48" t="str">
        <f t="shared" si="10"/>
        <v/>
      </c>
      <c r="AK30" s="49" t="str">
        <f t="shared" si="11"/>
        <v/>
      </c>
      <c r="AL30" s="48" t="str">
        <f t="shared" si="12"/>
        <v/>
      </c>
      <c r="AM30" s="49" t="str">
        <f t="shared" si="13"/>
        <v/>
      </c>
      <c r="AN30" s="48" t="str">
        <f t="shared" si="14"/>
        <v/>
      </c>
      <c r="AO30" s="49" t="str">
        <f t="shared" si="15"/>
        <v/>
      </c>
      <c r="AP30" s="48" t="str">
        <f t="shared" si="16"/>
        <v/>
      </c>
      <c r="AQ30" s="49" t="str">
        <f t="shared" si="17"/>
        <v/>
      </c>
      <c r="AR30" s="48" t="str">
        <f t="shared" si="18"/>
        <v/>
      </c>
      <c r="AT30" s="48" t="b">
        <f>IF('VERI-GIRISI'!D32&gt;0,IF('VERI-GIRISI'!E32&gt;0,IF('VERI-GIRISI'!F32&gt;0,IF('VERI-GIRISI'!G32&gt;0,IF('VERI-GIRISI'!H32&gt;0,IF('VERI-GIRISI'!I32&gt;0,IF('VERI-GIRISI'!J32&gt;0,IF('VERI-GIRISI'!K32&gt;0,IF('VERI-GIRISI'!L32&gt;0,"TAMAMLANDI","TAMAMLANMADI")))))))))</f>
        <v>0</v>
      </c>
    </row>
    <row r="31" spans="1:46" ht="26" customHeight="1">
      <c r="A31" s="7">
        <v>25</v>
      </c>
      <c r="B31" s="84" t="str">
        <f>IF(AT31="TAMAMLANDI",'VERI-GIRISI'!B33:C33,"")</f>
        <v/>
      </c>
      <c r="C31" s="85"/>
      <c r="D31" s="23" t="str">
        <f t="shared" si="19"/>
        <v/>
      </c>
      <c r="E31" s="50" t="str">
        <f t="shared" si="20"/>
        <v/>
      </c>
      <c r="F31" s="43" t="str">
        <f>IF(AT31="TAMAMLANDI",IF('VERI-GIRISI'!D33=0,"",'VERI-GIRISI'!D33),"")</f>
        <v/>
      </c>
      <c r="G31" s="29" t="str">
        <f t="shared" si="21"/>
        <v/>
      </c>
      <c r="H31" s="41" t="str">
        <f>IF(AT31="TAMAMLANDI",IF('VERI-GIRISI'!E33=0,"",'VERI-GIRISI'!E33),"")</f>
        <v/>
      </c>
      <c r="I31" s="29" t="str">
        <f t="shared" si="22"/>
        <v/>
      </c>
      <c r="J31" s="41" t="str">
        <f>IF(AT31="TAMAMLANDI",IF('VERI-GIRISI'!F33=0,"",'VERI-GIRISI'!F33),"")</f>
        <v/>
      </c>
      <c r="K31" s="29" t="str">
        <f t="shared" si="23"/>
        <v/>
      </c>
      <c r="L31" s="41" t="str">
        <f>IF(AT31="TAMAMLANDI",IF('VERI-GIRISI'!G33=0,"",'VERI-GIRISI'!G33),"")</f>
        <v/>
      </c>
      <c r="M31" s="29" t="str">
        <f t="shared" si="24"/>
        <v/>
      </c>
      <c r="N31" s="43" t="str">
        <f>IF(AT31="TAMAMLANDI",IF('VERI-GIRISI'!H33=0,"",'VERI-GIRISI'!H33),"")</f>
        <v/>
      </c>
      <c r="O31" s="29" t="str">
        <f t="shared" si="25"/>
        <v/>
      </c>
      <c r="P31" s="43" t="str">
        <f>IF(AT31="TAMAMLANDI",IF('VERI-GIRISI'!I33="","",'VERI-GIRISI'!I33),"")</f>
        <v/>
      </c>
      <c r="Q31" s="29" t="str">
        <f t="shared" si="26"/>
        <v/>
      </c>
      <c r="R31" s="41" t="str">
        <f>IF(AT31="TAMAMLANDI",IF('VERI-GIRISI'!J33=0,"",'VERI-GIRISI'!J33),"")</f>
        <v/>
      </c>
      <c r="S31" s="29" t="str">
        <f t="shared" si="27"/>
        <v/>
      </c>
      <c r="T31" s="43" t="str">
        <f>IF(AT31="TAMAMLANDI",IF('VERI-GIRISI'!K33=0,"",'VERI-GIRISI'!K33),"")</f>
        <v/>
      </c>
      <c r="U31" s="29" t="str">
        <f t="shared" si="28"/>
        <v/>
      </c>
      <c r="V31" s="41" t="str">
        <f>IF(AT31="TAMAMLANDI",IF('VERI-GIRISI'!L33=0,"",'VERI-GIRISI'!L33),"")</f>
        <v/>
      </c>
      <c r="W31" s="29" t="str">
        <f t="shared" si="29"/>
        <v/>
      </c>
      <c r="Y31" s="48">
        <f t="shared" si="1"/>
        <v>1</v>
      </c>
      <c r="Z31" s="49" t="str">
        <f t="shared" si="30"/>
        <v/>
      </c>
      <c r="AA31" s="48" t="str">
        <f t="shared" si="2"/>
        <v/>
      </c>
      <c r="AB31" s="49" t="str">
        <f t="shared" si="3"/>
        <v/>
      </c>
      <c r="AC31" s="48" t="str">
        <f t="shared" si="4"/>
        <v/>
      </c>
      <c r="AD31" s="49" t="str">
        <f t="shared" si="5"/>
        <v/>
      </c>
      <c r="AE31" s="48" t="str">
        <f t="shared" si="6"/>
        <v/>
      </c>
      <c r="AF31" s="49" t="str">
        <f t="shared" si="7"/>
        <v/>
      </c>
      <c r="AG31" s="48" t="str">
        <f t="shared" si="8"/>
        <v/>
      </c>
      <c r="AI31" s="49" t="str">
        <f t="shared" si="9"/>
        <v/>
      </c>
      <c r="AJ31" s="48" t="str">
        <f t="shared" si="10"/>
        <v/>
      </c>
      <c r="AK31" s="49" t="str">
        <f t="shared" si="11"/>
        <v/>
      </c>
      <c r="AL31" s="48" t="str">
        <f t="shared" si="12"/>
        <v/>
      </c>
      <c r="AM31" s="49" t="str">
        <f t="shared" si="13"/>
        <v/>
      </c>
      <c r="AN31" s="48" t="str">
        <f t="shared" si="14"/>
        <v/>
      </c>
      <c r="AO31" s="49" t="str">
        <f t="shared" si="15"/>
        <v/>
      </c>
      <c r="AP31" s="48" t="str">
        <f t="shared" si="16"/>
        <v/>
      </c>
      <c r="AQ31" s="49" t="str">
        <f t="shared" si="17"/>
        <v/>
      </c>
      <c r="AR31" s="48" t="str">
        <f t="shared" si="18"/>
        <v/>
      </c>
      <c r="AT31" s="48" t="b">
        <f>IF('VERI-GIRISI'!D33&gt;0,IF('VERI-GIRISI'!E33&gt;0,IF('VERI-GIRISI'!F33&gt;0,IF('VERI-GIRISI'!G33&gt;0,IF('VERI-GIRISI'!H33&gt;0,IF('VERI-GIRISI'!I33&gt;0,IF('VERI-GIRISI'!J33&gt;0,IF('VERI-GIRISI'!K33&gt;0,IF('VERI-GIRISI'!L33&gt;0,"TAMAMLANDI","TAMAMLANMADI")))))))))</f>
        <v>0</v>
      </c>
    </row>
    <row r="32" spans="1:46" ht="26" customHeight="1">
      <c r="A32" s="7">
        <v>26</v>
      </c>
      <c r="B32" s="82" t="str">
        <f>IF(AT32="TAMAMLANDI",'VERI-GIRISI'!B34:C34,"")</f>
        <v/>
      </c>
      <c r="C32" s="83"/>
      <c r="D32" s="26" t="str">
        <f t="shared" si="19"/>
        <v/>
      </c>
      <c r="E32" s="51" t="str">
        <f t="shared" si="20"/>
        <v/>
      </c>
      <c r="F32" s="44" t="str">
        <f>IF(AT32="TAMAMLANDI",IF('VERI-GIRISI'!D34=0,"",'VERI-GIRISI'!D34),"")</f>
        <v/>
      </c>
      <c r="G32" s="25" t="str">
        <f t="shared" si="21"/>
        <v/>
      </c>
      <c r="H32" s="42" t="str">
        <f>IF(AT32="TAMAMLANDI",IF('VERI-GIRISI'!E34=0,"",'VERI-GIRISI'!E34),"")</f>
        <v/>
      </c>
      <c r="I32" s="25" t="str">
        <f t="shared" si="22"/>
        <v/>
      </c>
      <c r="J32" s="42" t="str">
        <f>IF(AT32="TAMAMLANDI",IF('VERI-GIRISI'!F34=0,"",'VERI-GIRISI'!F34),"")</f>
        <v/>
      </c>
      <c r="K32" s="25" t="str">
        <f t="shared" si="23"/>
        <v/>
      </c>
      <c r="L32" s="42" t="str">
        <f>IF(AT32="TAMAMLANDI",IF('VERI-GIRISI'!G34=0,"",'VERI-GIRISI'!G34),"")</f>
        <v/>
      </c>
      <c r="M32" s="25" t="str">
        <f t="shared" si="24"/>
        <v/>
      </c>
      <c r="N32" s="44" t="str">
        <f>IF(AT32="TAMAMLANDI",IF('VERI-GIRISI'!H34=0,"",'VERI-GIRISI'!H34),"")</f>
        <v/>
      </c>
      <c r="O32" s="25" t="str">
        <f t="shared" si="25"/>
        <v/>
      </c>
      <c r="P32" s="44" t="str">
        <f>IF(AT32="TAMAMLANDI",IF('VERI-GIRISI'!I34="","",'VERI-GIRISI'!I34),"")</f>
        <v/>
      </c>
      <c r="Q32" s="25" t="str">
        <f t="shared" si="26"/>
        <v/>
      </c>
      <c r="R32" s="42" t="str">
        <f>IF(AT32="TAMAMLANDI",IF('VERI-GIRISI'!J34=0,"",'VERI-GIRISI'!J34),"")</f>
        <v/>
      </c>
      <c r="S32" s="25" t="str">
        <f t="shared" si="27"/>
        <v/>
      </c>
      <c r="T32" s="44" t="str">
        <f>IF(AT32="TAMAMLANDI",IF('VERI-GIRISI'!K34=0,"",'VERI-GIRISI'!K34),"")</f>
        <v/>
      </c>
      <c r="U32" s="25" t="str">
        <f t="shared" si="28"/>
        <v/>
      </c>
      <c r="V32" s="42" t="str">
        <f>IF(AT32="TAMAMLANDI",IF('VERI-GIRISI'!L34=0,"",'VERI-GIRISI'!L34),"")</f>
        <v/>
      </c>
      <c r="W32" s="25" t="str">
        <f t="shared" si="29"/>
        <v/>
      </c>
      <c r="Y32" s="48">
        <f t="shared" si="1"/>
        <v>1</v>
      </c>
      <c r="Z32" s="49" t="str">
        <f t="shared" si="30"/>
        <v/>
      </c>
      <c r="AA32" s="48" t="str">
        <f t="shared" si="2"/>
        <v/>
      </c>
      <c r="AB32" s="49" t="str">
        <f t="shared" si="3"/>
        <v/>
      </c>
      <c r="AC32" s="48" t="str">
        <f t="shared" si="4"/>
        <v/>
      </c>
      <c r="AD32" s="49" t="str">
        <f t="shared" si="5"/>
        <v/>
      </c>
      <c r="AE32" s="48" t="str">
        <f t="shared" si="6"/>
        <v/>
      </c>
      <c r="AF32" s="49" t="str">
        <f t="shared" si="7"/>
        <v/>
      </c>
      <c r="AG32" s="48" t="str">
        <f t="shared" si="8"/>
        <v/>
      </c>
      <c r="AI32" s="49" t="str">
        <f t="shared" si="9"/>
        <v/>
      </c>
      <c r="AJ32" s="48" t="str">
        <f t="shared" si="10"/>
        <v/>
      </c>
      <c r="AK32" s="49" t="str">
        <f t="shared" si="11"/>
        <v/>
      </c>
      <c r="AL32" s="48" t="str">
        <f t="shared" si="12"/>
        <v/>
      </c>
      <c r="AM32" s="49" t="str">
        <f t="shared" si="13"/>
        <v/>
      </c>
      <c r="AN32" s="48" t="str">
        <f t="shared" si="14"/>
        <v/>
      </c>
      <c r="AO32" s="49" t="str">
        <f t="shared" si="15"/>
        <v/>
      </c>
      <c r="AP32" s="48" t="str">
        <f t="shared" si="16"/>
        <v/>
      </c>
      <c r="AQ32" s="49" t="str">
        <f t="shared" si="17"/>
        <v/>
      </c>
      <c r="AR32" s="48" t="str">
        <f t="shared" si="18"/>
        <v/>
      </c>
      <c r="AT32" s="48" t="b">
        <f>IF('VERI-GIRISI'!D34&gt;0,IF('VERI-GIRISI'!E34&gt;0,IF('VERI-GIRISI'!F34&gt;0,IF('VERI-GIRISI'!G34&gt;0,IF('VERI-GIRISI'!H34&gt;0,IF('VERI-GIRISI'!I34&gt;0,IF('VERI-GIRISI'!J34&gt;0,IF('VERI-GIRISI'!K34&gt;0,IF('VERI-GIRISI'!L34&gt;0,"TAMAMLANDI","TAMAMLANMADI")))))))))</f>
        <v>0</v>
      </c>
    </row>
    <row r="33" spans="1:46" ht="26" customHeight="1">
      <c r="A33" s="7">
        <v>27</v>
      </c>
      <c r="B33" s="84" t="str">
        <f>IF(AT33="TAMAMLANDI",'VERI-GIRISI'!B35:C35,"")</f>
        <v/>
      </c>
      <c r="C33" s="85"/>
      <c r="D33" s="23" t="str">
        <f t="shared" si="19"/>
        <v/>
      </c>
      <c r="E33" s="50" t="str">
        <f t="shared" si="20"/>
        <v/>
      </c>
      <c r="F33" s="43" t="str">
        <f>IF(AT33="TAMAMLANDI",IF('VERI-GIRISI'!D35=0,"",'VERI-GIRISI'!D35),"")</f>
        <v/>
      </c>
      <c r="G33" s="29" t="str">
        <f t="shared" si="21"/>
        <v/>
      </c>
      <c r="H33" s="41" t="str">
        <f>IF(AT33="TAMAMLANDI",IF('VERI-GIRISI'!E35=0,"",'VERI-GIRISI'!E35),"")</f>
        <v/>
      </c>
      <c r="I33" s="29" t="str">
        <f t="shared" si="22"/>
        <v/>
      </c>
      <c r="J33" s="41" t="str">
        <f>IF(AT33="TAMAMLANDI",IF('VERI-GIRISI'!F35=0,"",'VERI-GIRISI'!F35),"")</f>
        <v/>
      </c>
      <c r="K33" s="29" t="str">
        <f t="shared" si="23"/>
        <v/>
      </c>
      <c r="L33" s="41" t="str">
        <f>IF(AT33="TAMAMLANDI",IF('VERI-GIRISI'!G35=0,"",'VERI-GIRISI'!G35),"")</f>
        <v/>
      </c>
      <c r="M33" s="29" t="str">
        <f t="shared" si="24"/>
        <v/>
      </c>
      <c r="N33" s="43" t="str">
        <f>IF(AT33="TAMAMLANDI",IF('VERI-GIRISI'!H35=0,"",'VERI-GIRISI'!H35),"")</f>
        <v/>
      </c>
      <c r="O33" s="29" t="str">
        <f t="shared" si="25"/>
        <v/>
      </c>
      <c r="P33" s="43" t="str">
        <f>IF(AT33="TAMAMLANDI",IF('VERI-GIRISI'!I35="","",'VERI-GIRISI'!I35),"")</f>
        <v/>
      </c>
      <c r="Q33" s="29" t="str">
        <f t="shared" si="26"/>
        <v/>
      </c>
      <c r="R33" s="41" t="str">
        <f>IF(AT33="TAMAMLANDI",IF('VERI-GIRISI'!J35=0,"",'VERI-GIRISI'!J35),"")</f>
        <v/>
      </c>
      <c r="S33" s="29" t="str">
        <f t="shared" si="27"/>
        <v/>
      </c>
      <c r="T33" s="43" t="str">
        <f>IF(AT33="TAMAMLANDI",IF('VERI-GIRISI'!K35=0,"",'VERI-GIRISI'!K35),"")</f>
        <v/>
      </c>
      <c r="U33" s="29" t="str">
        <f t="shared" si="28"/>
        <v/>
      </c>
      <c r="V33" s="41" t="str">
        <f>IF(AT33="TAMAMLANDI",IF('VERI-GIRISI'!L35=0,"",'VERI-GIRISI'!L35),"")</f>
        <v/>
      </c>
      <c r="W33" s="29" t="str">
        <f t="shared" si="29"/>
        <v/>
      </c>
      <c r="Y33" s="48">
        <f t="shared" si="1"/>
        <v>1</v>
      </c>
      <c r="Z33" s="49" t="str">
        <f t="shared" si="30"/>
        <v/>
      </c>
      <c r="AA33" s="48" t="str">
        <f t="shared" si="2"/>
        <v/>
      </c>
      <c r="AB33" s="49" t="str">
        <f t="shared" si="3"/>
        <v/>
      </c>
      <c r="AC33" s="48" t="str">
        <f t="shared" si="4"/>
        <v/>
      </c>
      <c r="AD33" s="49" t="str">
        <f t="shared" si="5"/>
        <v/>
      </c>
      <c r="AE33" s="48" t="str">
        <f t="shared" si="6"/>
        <v/>
      </c>
      <c r="AF33" s="49" t="str">
        <f t="shared" si="7"/>
        <v/>
      </c>
      <c r="AG33" s="48" t="str">
        <f t="shared" si="8"/>
        <v/>
      </c>
      <c r="AI33" s="49" t="str">
        <f t="shared" si="9"/>
        <v/>
      </c>
      <c r="AJ33" s="48" t="str">
        <f t="shared" si="10"/>
        <v/>
      </c>
      <c r="AK33" s="49" t="str">
        <f t="shared" si="11"/>
        <v/>
      </c>
      <c r="AL33" s="48" t="str">
        <f t="shared" si="12"/>
        <v/>
      </c>
      <c r="AM33" s="49" t="str">
        <f t="shared" si="13"/>
        <v/>
      </c>
      <c r="AN33" s="48" t="str">
        <f t="shared" si="14"/>
        <v/>
      </c>
      <c r="AO33" s="49" t="str">
        <f t="shared" si="15"/>
        <v/>
      </c>
      <c r="AP33" s="48" t="str">
        <f t="shared" si="16"/>
        <v/>
      </c>
      <c r="AQ33" s="49" t="str">
        <f t="shared" si="17"/>
        <v/>
      </c>
      <c r="AR33" s="48" t="str">
        <f t="shared" si="18"/>
        <v/>
      </c>
      <c r="AT33" s="48" t="b">
        <f>IF('VERI-GIRISI'!D35&gt;0,IF('VERI-GIRISI'!E35&gt;0,IF('VERI-GIRISI'!F35&gt;0,IF('VERI-GIRISI'!G35&gt;0,IF('VERI-GIRISI'!H35&gt;0,IF('VERI-GIRISI'!I35&gt;0,IF('VERI-GIRISI'!J35&gt;0,IF('VERI-GIRISI'!K35&gt;0,IF('VERI-GIRISI'!L35&gt;0,"TAMAMLANDI","TAMAMLANMADI")))))))))</f>
        <v>0</v>
      </c>
    </row>
    <row r="34" spans="1:46" ht="26" customHeight="1">
      <c r="A34" s="7">
        <v>28</v>
      </c>
      <c r="B34" s="82" t="str">
        <f>IF(AT34="TAMAMLANDI",'VERI-GIRISI'!B36:C36,"")</f>
        <v/>
      </c>
      <c r="C34" s="83"/>
      <c r="D34" s="26" t="str">
        <f t="shared" si="19"/>
        <v/>
      </c>
      <c r="E34" s="51" t="str">
        <f t="shared" si="20"/>
        <v/>
      </c>
      <c r="F34" s="44" t="str">
        <f>IF(AT34="TAMAMLANDI",IF('VERI-GIRISI'!D36=0,"",'VERI-GIRISI'!D36),"")</f>
        <v/>
      </c>
      <c r="G34" s="25" t="str">
        <f t="shared" si="21"/>
        <v/>
      </c>
      <c r="H34" s="42" t="str">
        <f>IF(AT34="TAMAMLANDI",IF('VERI-GIRISI'!E36=0,"",'VERI-GIRISI'!E36),"")</f>
        <v/>
      </c>
      <c r="I34" s="25" t="str">
        <f t="shared" si="22"/>
        <v/>
      </c>
      <c r="J34" s="42" t="str">
        <f>IF(AT34="TAMAMLANDI",IF('VERI-GIRISI'!F36=0,"",'VERI-GIRISI'!F36),"")</f>
        <v/>
      </c>
      <c r="K34" s="25" t="str">
        <f t="shared" si="23"/>
        <v/>
      </c>
      <c r="L34" s="42" t="str">
        <f>IF(AT34="TAMAMLANDI",IF('VERI-GIRISI'!G36=0,"",'VERI-GIRISI'!G36),"")</f>
        <v/>
      </c>
      <c r="M34" s="25" t="str">
        <f t="shared" si="24"/>
        <v/>
      </c>
      <c r="N34" s="44" t="str">
        <f>IF(AT34="TAMAMLANDI",IF('VERI-GIRISI'!H36=0,"",'VERI-GIRISI'!H36),"")</f>
        <v/>
      </c>
      <c r="O34" s="25" t="str">
        <f t="shared" si="25"/>
        <v/>
      </c>
      <c r="P34" s="44" t="str">
        <f>IF(AT34="TAMAMLANDI",IF('VERI-GIRISI'!I36="","",'VERI-GIRISI'!I36),"")</f>
        <v/>
      </c>
      <c r="Q34" s="25" t="str">
        <f t="shared" si="26"/>
        <v/>
      </c>
      <c r="R34" s="42" t="str">
        <f>IF(AT34="TAMAMLANDI",IF('VERI-GIRISI'!J36=0,"",'VERI-GIRISI'!J36),"")</f>
        <v/>
      </c>
      <c r="S34" s="25" t="str">
        <f t="shared" si="27"/>
        <v/>
      </c>
      <c r="T34" s="44" t="str">
        <f>IF(AT34="TAMAMLANDI",IF('VERI-GIRISI'!K36=0,"",'VERI-GIRISI'!K36),"")</f>
        <v/>
      </c>
      <c r="U34" s="25" t="str">
        <f t="shared" si="28"/>
        <v/>
      </c>
      <c r="V34" s="42" t="str">
        <f>IF(AT34="TAMAMLANDI",IF('VERI-GIRISI'!L36=0,"",'VERI-GIRISI'!L36),"")</f>
        <v/>
      </c>
      <c r="W34" s="25" t="str">
        <f t="shared" si="29"/>
        <v/>
      </c>
      <c r="Y34" s="48">
        <f t="shared" si="1"/>
        <v>1</v>
      </c>
      <c r="Z34" s="49" t="str">
        <f t="shared" si="30"/>
        <v/>
      </c>
      <c r="AA34" s="48" t="str">
        <f t="shared" si="2"/>
        <v/>
      </c>
      <c r="AB34" s="49" t="str">
        <f t="shared" si="3"/>
        <v/>
      </c>
      <c r="AC34" s="48" t="str">
        <f t="shared" si="4"/>
        <v/>
      </c>
      <c r="AD34" s="49" t="str">
        <f t="shared" si="5"/>
        <v/>
      </c>
      <c r="AE34" s="48" t="str">
        <f t="shared" si="6"/>
        <v/>
      </c>
      <c r="AF34" s="49" t="str">
        <f t="shared" si="7"/>
        <v/>
      </c>
      <c r="AG34" s="48" t="str">
        <f t="shared" si="8"/>
        <v/>
      </c>
      <c r="AI34" s="49" t="str">
        <f t="shared" si="9"/>
        <v/>
      </c>
      <c r="AJ34" s="48" t="str">
        <f t="shared" si="10"/>
        <v/>
      </c>
      <c r="AK34" s="49" t="str">
        <f t="shared" si="11"/>
        <v/>
      </c>
      <c r="AL34" s="48" t="str">
        <f t="shared" si="12"/>
        <v/>
      </c>
      <c r="AM34" s="49" t="str">
        <f t="shared" si="13"/>
        <v/>
      </c>
      <c r="AN34" s="48" t="str">
        <f t="shared" si="14"/>
        <v/>
      </c>
      <c r="AO34" s="49" t="str">
        <f t="shared" si="15"/>
        <v/>
      </c>
      <c r="AP34" s="48" t="str">
        <f t="shared" si="16"/>
        <v/>
      </c>
      <c r="AQ34" s="49" t="str">
        <f t="shared" si="17"/>
        <v/>
      </c>
      <c r="AR34" s="48" t="str">
        <f t="shared" si="18"/>
        <v/>
      </c>
      <c r="AT34" s="48" t="b">
        <f>IF('VERI-GIRISI'!D36&gt;0,IF('VERI-GIRISI'!E36&gt;0,IF('VERI-GIRISI'!F36&gt;0,IF('VERI-GIRISI'!G36&gt;0,IF('VERI-GIRISI'!H36&gt;0,IF('VERI-GIRISI'!I36&gt;0,IF('VERI-GIRISI'!J36&gt;0,IF('VERI-GIRISI'!K36&gt;0,IF('VERI-GIRISI'!L36&gt;0,"TAMAMLANDI","TAMAMLANMADI")))))))))</f>
        <v>0</v>
      </c>
    </row>
    <row r="35" spans="1:46" ht="26" customHeight="1">
      <c r="A35" s="7">
        <v>29</v>
      </c>
      <c r="B35" s="84" t="str">
        <f>IF(AT35="TAMAMLANDI",'VERI-GIRISI'!B37:C37,"")</f>
        <v/>
      </c>
      <c r="C35" s="85"/>
      <c r="D35" s="23" t="str">
        <f t="shared" si="19"/>
        <v/>
      </c>
      <c r="E35" s="50" t="str">
        <f t="shared" si="20"/>
        <v/>
      </c>
      <c r="F35" s="43" t="str">
        <f>IF(AT35="TAMAMLANDI",IF('VERI-GIRISI'!D37=0,"",'VERI-GIRISI'!D37),"")</f>
        <v/>
      </c>
      <c r="G35" s="29" t="str">
        <f t="shared" si="21"/>
        <v/>
      </c>
      <c r="H35" s="41" t="str">
        <f>IF(AT35="TAMAMLANDI",IF('VERI-GIRISI'!E37=0,"",'VERI-GIRISI'!E37),"")</f>
        <v/>
      </c>
      <c r="I35" s="29" t="str">
        <f t="shared" si="22"/>
        <v/>
      </c>
      <c r="J35" s="41" t="str">
        <f>IF(AT35="TAMAMLANDI",IF('VERI-GIRISI'!F37=0,"",'VERI-GIRISI'!F37),"")</f>
        <v/>
      </c>
      <c r="K35" s="29" t="str">
        <f t="shared" si="23"/>
        <v/>
      </c>
      <c r="L35" s="41" t="str">
        <f>IF(AT35="TAMAMLANDI",IF('VERI-GIRISI'!G37=0,"",'VERI-GIRISI'!G37),"")</f>
        <v/>
      </c>
      <c r="M35" s="29" t="str">
        <f t="shared" si="24"/>
        <v/>
      </c>
      <c r="N35" s="43" t="str">
        <f>IF(AT35="TAMAMLANDI",IF('VERI-GIRISI'!H37=0,"",'VERI-GIRISI'!H37),"")</f>
        <v/>
      </c>
      <c r="O35" s="29" t="str">
        <f t="shared" si="25"/>
        <v/>
      </c>
      <c r="P35" s="43" t="str">
        <f>IF(AT35="TAMAMLANDI",IF('VERI-GIRISI'!I37="","",'VERI-GIRISI'!I37),"")</f>
        <v/>
      </c>
      <c r="Q35" s="29" t="str">
        <f t="shared" si="26"/>
        <v/>
      </c>
      <c r="R35" s="41" t="str">
        <f>IF(AT35="TAMAMLANDI",IF('VERI-GIRISI'!J37=0,"",'VERI-GIRISI'!J37),"")</f>
        <v/>
      </c>
      <c r="S35" s="29" t="str">
        <f t="shared" si="27"/>
        <v/>
      </c>
      <c r="T35" s="43" t="str">
        <f>IF(AT35="TAMAMLANDI",IF('VERI-GIRISI'!K37=0,"",'VERI-GIRISI'!K37),"")</f>
        <v/>
      </c>
      <c r="U35" s="29" t="str">
        <f t="shared" si="28"/>
        <v/>
      </c>
      <c r="V35" s="41" t="str">
        <f>IF(AT35="TAMAMLANDI",IF('VERI-GIRISI'!L37=0,"",'VERI-GIRISI'!L37),"")</f>
        <v/>
      </c>
      <c r="W35" s="29" t="str">
        <f t="shared" si="29"/>
        <v/>
      </c>
      <c r="Y35" s="48">
        <f t="shared" si="1"/>
        <v>1</v>
      </c>
      <c r="Z35" s="49" t="str">
        <f t="shared" si="30"/>
        <v/>
      </c>
      <c r="AA35" s="48" t="str">
        <f t="shared" si="2"/>
        <v/>
      </c>
      <c r="AB35" s="49" t="str">
        <f t="shared" si="3"/>
        <v/>
      </c>
      <c r="AC35" s="48" t="str">
        <f t="shared" si="4"/>
        <v/>
      </c>
      <c r="AD35" s="49" t="str">
        <f t="shared" si="5"/>
        <v/>
      </c>
      <c r="AE35" s="48" t="str">
        <f t="shared" si="6"/>
        <v/>
      </c>
      <c r="AF35" s="49" t="str">
        <f t="shared" si="7"/>
        <v/>
      </c>
      <c r="AG35" s="48" t="str">
        <f t="shared" si="8"/>
        <v/>
      </c>
      <c r="AI35" s="49" t="str">
        <f t="shared" si="9"/>
        <v/>
      </c>
      <c r="AJ35" s="48" t="str">
        <f t="shared" si="10"/>
        <v/>
      </c>
      <c r="AK35" s="49" t="str">
        <f t="shared" si="11"/>
        <v/>
      </c>
      <c r="AL35" s="48" t="str">
        <f t="shared" si="12"/>
        <v/>
      </c>
      <c r="AM35" s="49" t="str">
        <f t="shared" si="13"/>
        <v/>
      </c>
      <c r="AN35" s="48" t="str">
        <f t="shared" si="14"/>
        <v/>
      </c>
      <c r="AO35" s="49" t="str">
        <f t="shared" si="15"/>
        <v/>
      </c>
      <c r="AP35" s="48" t="str">
        <f t="shared" si="16"/>
        <v/>
      </c>
      <c r="AQ35" s="49" t="str">
        <f t="shared" si="17"/>
        <v/>
      </c>
      <c r="AR35" s="48" t="str">
        <f t="shared" si="18"/>
        <v/>
      </c>
      <c r="AT35" s="48" t="b">
        <f>IF('VERI-GIRISI'!D37&gt;0,IF('VERI-GIRISI'!E37&gt;0,IF('VERI-GIRISI'!F37&gt;0,IF('VERI-GIRISI'!G37&gt;0,IF('VERI-GIRISI'!H37&gt;0,IF('VERI-GIRISI'!I37&gt;0,IF('VERI-GIRISI'!J37&gt;0,IF('VERI-GIRISI'!K37&gt;0,IF('VERI-GIRISI'!L37&gt;0,"TAMAMLANDI","TAMAMLANMADI")))))))))</f>
        <v>0</v>
      </c>
    </row>
    <row r="36" spans="1:46" ht="26" customHeight="1">
      <c r="A36" s="7">
        <v>30</v>
      </c>
      <c r="B36" s="82" t="str">
        <f>IF(AT36="TAMAMLANDI",'VERI-GIRISI'!B38:C38,"")</f>
        <v/>
      </c>
      <c r="C36" s="83"/>
      <c r="D36" s="26" t="str">
        <f t="shared" si="19"/>
        <v/>
      </c>
      <c r="E36" s="51" t="str">
        <f t="shared" si="20"/>
        <v/>
      </c>
      <c r="F36" s="44" t="str">
        <f>IF(AT36="TAMAMLANDI",IF('VERI-GIRISI'!D38=0,"",'VERI-GIRISI'!D38),"")</f>
        <v/>
      </c>
      <c r="G36" s="25" t="str">
        <f t="shared" si="21"/>
        <v/>
      </c>
      <c r="H36" s="42" t="str">
        <f>IF(AT36="TAMAMLANDI",IF('VERI-GIRISI'!E38=0,"",'VERI-GIRISI'!E38),"")</f>
        <v/>
      </c>
      <c r="I36" s="25" t="str">
        <f t="shared" si="22"/>
        <v/>
      </c>
      <c r="J36" s="42" t="str">
        <f>IF(AT36="TAMAMLANDI",IF('VERI-GIRISI'!F38=0,"",'VERI-GIRISI'!F38),"")</f>
        <v/>
      </c>
      <c r="K36" s="25" t="str">
        <f t="shared" si="23"/>
        <v/>
      </c>
      <c r="L36" s="42" t="str">
        <f>IF(AT36="TAMAMLANDI",IF('VERI-GIRISI'!G38=0,"",'VERI-GIRISI'!G38),"")</f>
        <v/>
      </c>
      <c r="M36" s="25" t="str">
        <f t="shared" si="24"/>
        <v/>
      </c>
      <c r="N36" s="44" t="str">
        <f>IF(AT36="TAMAMLANDI",IF('VERI-GIRISI'!H38=0,"",'VERI-GIRISI'!H38),"")</f>
        <v/>
      </c>
      <c r="O36" s="25" t="str">
        <f t="shared" si="25"/>
        <v/>
      </c>
      <c r="P36" s="44" t="str">
        <f>IF(AT36="TAMAMLANDI",IF('VERI-GIRISI'!I38="","",'VERI-GIRISI'!I38),"")</f>
        <v/>
      </c>
      <c r="Q36" s="25" t="str">
        <f t="shared" si="26"/>
        <v/>
      </c>
      <c r="R36" s="42" t="str">
        <f>IF(AT36="TAMAMLANDI",IF('VERI-GIRISI'!J38=0,"",'VERI-GIRISI'!J38),"")</f>
        <v/>
      </c>
      <c r="S36" s="25" t="str">
        <f t="shared" si="27"/>
        <v/>
      </c>
      <c r="T36" s="44" t="str">
        <f>IF(AT36="TAMAMLANDI",IF('VERI-GIRISI'!K38=0,"",'VERI-GIRISI'!K38),"")</f>
        <v/>
      </c>
      <c r="U36" s="25" t="str">
        <f t="shared" si="28"/>
        <v/>
      </c>
      <c r="V36" s="42" t="str">
        <f>IF(AT36="TAMAMLANDI",IF('VERI-GIRISI'!L38=0,"",'VERI-GIRISI'!L38),"")</f>
        <v/>
      </c>
      <c r="W36" s="25" t="str">
        <f t="shared" si="29"/>
        <v/>
      </c>
      <c r="Y36" s="48">
        <f t="shared" si="1"/>
        <v>1</v>
      </c>
      <c r="Z36" s="49" t="str">
        <f t="shared" si="30"/>
        <v/>
      </c>
      <c r="AA36" s="48" t="str">
        <f t="shared" si="2"/>
        <v/>
      </c>
      <c r="AB36" s="49" t="str">
        <f t="shared" si="3"/>
        <v/>
      </c>
      <c r="AC36" s="48" t="str">
        <f t="shared" si="4"/>
        <v/>
      </c>
      <c r="AD36" s="49" t="str">
        <f t="shared" si="5"/>
        <v/>
      </c>
      <c r="AE36" s="48" t="str">
        <f t="shared" si="6"/>
        <v/>
      </c>
      <c r="AF36" s="49" t="str">
        <f t="shared" si="7"/>
        <v/>
      </c>
      <c r="AG36" s="48" t="str">
        <f t="shared" si="8"/>
        <v/>
      </c>
      <c r="AI36" s="49" t="str">
        <f t="shared" si="9"/>
        <v/>
      </c>
      <c r="AJ36" s="48" t="str">
        <f t="shared" si="10"/>
        <v/>
      </c>
      <c r="AK36" s="49" t="str">
        <f t="shared" si="11"/>
        <v/>
      </c>
      <c r="AL36" s="48" t="str">
        <f t="shared" si="12"/>
        <v/>
      </c>
      <c r="AM36" s="49" t="str">
        <f t="shared" si="13"/>
        <v/>
      </c>
      <c r="AN36" s="48" t="str">
        <f t="shared" si="14"/>
        <v/>
      </c>
      <c r="AO36" s="49" t="str">
        <f t="shared" si="15"/>
        <v/>
      </c>
      <c r="AP36" s="48" t="str">
        <f t="shared" si="16"/>
        <v/>
      </c>
      <c r="AQ36" s="49" t="str">
        <f t="shared" si="17"/>
        <v/>
      </c>
      <c r="AR36" s="48" t="str">
        <f t="shared" si="18"/>
        <v/>
      </c>
      <c r="AT36" s="48" t="b">
        <f>IF('VERI-GIRISI'!D38&gt;0,IF('VERI-GIRISI'!E38&gt;0,IF('VERI-GIRISI'!F38&gt;0,IF('VERI-GIRISI'!G38&gt;0,IF('VERI-GIRISI'!H38&gt;0,IF('VERI-GIRISI'!I38&gt;0,IF('VERI-GIRISI'!J38&gt;0,IF('VERI-GIRISI'!K38&gt;0,IF('VERI-GIRISI'!L38&gt;0,"TAMAMLANDI","TAMAMLANMADI")))))))))</f>
        <v>0</v>
      </c>
    </row>
    <row r="37" spans="1:46" ht="26" customHeight="1">
      <c r="A37" s="7">
        <v>31</v>
      </c>
      <c r="B37" s="84" t="str">
        <f>IF(AT37="TAMAMLANDI",'VERI-GIRISI'!B39:C39,"")</f>
        <v/>
      </c>
      <c r="C37" s="85"/>
      <c r="D37" s="23" t="str">
        <f t="shared" si="19"/>
        <v/>
      </c>
      <c r="E37" s="50" t="str">
        <f t="shared" si="20"/>
        <v/>
      </c>
      <c r="F37" s="43" t="str">
        <f>IF(AT37="TAMAMLANDI",IF('VERI-GIRISI'!D39=0,"",'VERI-GIRISI'!D39),"")</f>
        <v/>
      </c>
      <c r="G37" s="29" t="str">
        <f t="shared" si="21"/>
        <v/>
      </c>
      <c r="H37" s="41" t="str">
        <f>IF(AT37="TAMAMLANDI",IF('VERI-GIRISI'!E39=0,"",'VERI-GIRISI'!E39),"")</f>
        <v/>
      </c>
      <c r="I37" s="29" t="str">
        <f t="shared" si="22"/>
        <v/>
      </c>
      <c r="J37" s="41" t="str">
        <f>IF(AT37="TAMAMLANDI",IF('VERI-GIRISI'!F39=0,"",'VERI-GIRISI'!F39),"")</f>
        <v/>
      </c>
      <c r="K37" s="29" t="str">
        <f t="shared" si="23"/>
        <v/>
      </c>
      <c r="L37" s="41" t="str">
        <f>IF(AT37="TAMAMLANDI",IF('VERI-GIRISI'!G39=0,"",'VERI-GIRISI'!G39),"")</f>
        <v/>
      </c>
      <c r="M37" s="29" t="str">
        <f t="shared" si="24"/>
        <v/>
      </c>
      <c r="N37" s="43" t="str">
        <f>IF(AT37="TAMAMLANDI",IF('VERI-GIRISI'!H39=0,"",'VERI-GIRISI'!H39),"")</f>
        <v/>
      </c>
      <c r="O37" s="29" t="str">
        <f t="shared" si="25"/>
        <v/>
      </c>
      <c r="P37" s="43" t="str">
        <f>IF(AT37="TAMAMLANDI",IF('VERI-GIRISI'!I39="","",'VERI-GIRISI'!I39),"")</f>
        <v/>
      </c>
      <c r="Q37" s="29" t="str">
        <f t="shared" si="26"/>
        <v/>
      </c>
      <c r="R37" s="41" t="str">
        <f>IF(AT37="TAMAMLANDI",IF('VERI-GIRISI'!J39=0,"",'VERI-GIRISI'!J39),"")</f>
        <v/>
      </c>
      <c r="S37" s="29" t="str">
        <f t="shared" si="27"/>
        <v/>
      </c>
      <c r="T37" s="43" t="str">
        <f>IF(AT37="TAMAMLANDI",IF('VERI-GIRISI'!K39=0,"",'VERI-GIRISI'!K39),"")</f>
        <v/>
      </c>
      <c r="U37" s="29" t="str">
        <f t="shared" si="28"/>
        <v/>
      </c>
      <c r="V37" s="41" t="str">
        <f>IF(AT37="TAMAMLANDI",IF('VERI-GIRISI'!L39=0,"",'VERI-GIRISI'!L39),"")</f>
        <v/>
      </c>
      <c r="W37" s="29" t="str">
        <f t="shared" si="29"/>
        <v/>
      </c>
      <c r="Y37" s="48">
        <f t="shared" si="1"/>
        <v>1</v>
      </c>
      <c r="Z37" s="49" t="str">
        <f t="shared" si="30"/>
        <v/>
      </c>
      <c r="AA37" s="48" t="str">
        <f t="shared" si="2"/>
        <v/>
      </c>
      <c r="AB37" s="49" t="str">
        <f t="shared" si="3"/>
        <v/>
      </c>
      <c r="AC37" s="48" t="str">
        <f t="shared" si="4"/>
        <v/>
      </c>
      <c r="AD37" s="49" t="str">
        <f t="shared" si="5"/>
        <v/>
      </c>
      <c r="AE37" s="48" t="str">
        <f t="shared" si="6"/>
        <v/>
      </c>
      <c r="AF37" s="49" t="str">
        <f t="shared" si="7"/>
        <v/>
      </c>
      <c r="AG37" s="48" t="str">
        <f t="shared" si="8"/>
        <v/>
      </c>
      <c r="AI37" s="49" t="str">
        <f t="shared" si="9"/>
        <v/>
      </c>
      <c r="AJ37" s="48" t="str">
        <f t="shared" si="10"/>
        <v/>
      </c>
      <c r="AK37" s="49" t="str">
        <f t="shared" si="11"/>
        <v/>
      </c>
      <c r="AL37" s="48" t="str">
        <f t="shared" si="12"/>
        <v/>
      </c>
      <c r="AM37" s="49" t="str">
        <f t="shared" si="13"/>
        <v/>
      </c>
      <c r="AN37" s="48" t="str">
        <f t="shared" si="14"/>
        <v/>
      </c>
      <c r="AO37" s="49" t="str">
        <f t="shared" si="15"/>
        <v/>
      </c>
      <c r="AP37" s="48" t="str">
        <f t="shared" si="16"/>
        <v/>
      </c>
      <c r="AQ37" s="49" t="str">
        <f t="shared" si="17"/>
        <v/>
      </c>
      <c r="AR37" s="48" t="str">
        <f t="shared" si="18"/>
        <v/>
      </c>
      <c r="AT37" s="48" t="b">
        <f>IF('VERI-GIRISI'!D39&gt;0,IF('VERI-GIRISI'!E39&gt;0,IF('VERI-GIRISI'!F39&gt;0,IF('VERI-GIRISI'!G39&gt;0,IF('VERI-GIRISI'!H39&gt;0,IF('VERI-GIRISI'!I39&gt;0,IF('VERI-GIRISI'!J39&gt;0,IF('VERI-GIRISI'!K39&gt;0,IF('VERI-GIRISI'!L39&gt;0,"TAMAMLANDI","TAMAMLANMADI")))))))))</f>
        <v>0</v>
      </c>
    </row>
    <row r="38" spans="1:46" ht="26" customHeight="1">
      <c r="A38" s="7">
        <v>32</v>
      </c>
      <c r="B38" s="82" t="str">
        <f>IF(AT38="TAMAMLANDI",'VERI-GIRISI'!B40:C40,"")</f>
        <v/>
      </c>
      <c r="C38" s="83"/>
      <c r="D38" s="26" t="str">
        <f t="shared" si="19"/>
        <v/>
      </c>
      <c r="E38" s="51" t="str">
        <f t="shared" si="20"/>
        <v/>
      </c>
      <c r="F38" s="44" t="str">
        <f>IF(AT38="TAMAMLANDI",IF('VERI-GIRISI'!D40=0,"",'VERI-GIRISI'!D40),"")</f>
        <v/>
      </c>
      <c r="G38" s="25" t="str">
        <f t="shared" si="21"/>
        <v/>
      </c>
      <c r="H38" s="42" t="str">
        <f>IF(AT38="TAMAMLANDI",IF('VERI-GIRISI'!E40=0,"",'VERI-GIRISI'!E40),"")</f>
        <v/>
      </c>
      <c r="I38" s="25" t="str">
        <f t="shared" si="22"/>
        <v/>
      </c>
      <c r="J38" s="42" t="str">
        <f>IF(AT38="TAMAMLANDI",IF('VERI-GIRISI'!F40=0,"",'VERI-GIRISI'!F40),"")</f>
        <v/>
      </c>
      <c r="K38" s="25" t="str">
        <f t="shared" si="23"/>
        <v/>
      </c>
      <c r="L38" s="42" t="str">
        <f>IF(AT38="TAMAMLANDI",IF('VERI-GIRISI'!G40=0,"",'VERI-GIRISI'!G40),"")</f>
        <v/>
      </c>
      <c r="M38" s="25" t="str">
        <f t="shared" si="24"/>
        <v/>
      </c>
      <c r="N38" s="44" t="str">
        <f>IF(AT38="TAMAMLANDI",IF('VERI-GIRISI'!H40=0,"",'VERI-GIRISI'!H40),"")</f>
        <v/>
      </c>
      <c r="O38" s="25" t="str">
        <f t="shared" si="25"/>
        <v/>
      </c>
      <c r="P38" s="44" t="str">
        <f>IF(AT38="TAMAMLANDI",IF('VERI-GIRISI'!I40="","",'VERI-GIRISI'!I40),"")</f>
        <v/>
      </c>
      <c r="Q38" s="25" t="str">
        <f t="shared" si="26"/>
        <v/>
      </c>
      <c r="R38" s="42" t="str">
        <f>IF(AT38="TAMAMLANDI",IF('VERI-GIRISI'!J40=0,"",'VERI-GIRISI'!J40),"")</f>
        <v/>
      </c>
      <c r="S38" s="25" t="str">
        <f t="shared" si="27"/>
        <v/>
      </c>
      <c r="T38" s="44" t="str">
        <f>IF(AT38="TAMAMLANDI",IF('VERI-GIRISI'!K40=0,"",'VERI-GIRISI'!K40),"")</f>
        <v/>
      </c>
      <c r="U38" s="25" t="str">
        <f t="shared" si="28"/>
        <v/>
      </c>
      <c r="V38" s="42" t="str">
        <f>IF(AT38="TAMAMLANDI",IF('VERI-GIRISI'!L40=0,"",'VERI-GIRISI'!L40),"")</f>
        <v/>
      </c>
      <c r="W38" s="25" t="str">
        <f t="shared" si="29"/>
        <v/>
      </c>
      <c r="Y38" s="48">
        <f t="shared" si="1"/>
        <v>1</v>
      </c>
      <c r="Z38" s="49" t="str">
        <f t="shared" si="30"/>
        <v/>
      </c>
      <c r="AA38" s="48" t="str">
        <f t="shared" si="2"/>
        <v/>
      </c>
      <c r="AB38" s="49" t="str">
        <f t="shared" si="3"/>
        <v/>
      </c>
      <c r="AC38" s="48" t="str">
        <f t="shared" si="4"/>
        <v/>
      </c>
      <c r="AD38" s="49" t="str">
        <f t="shared" si="5"/>
        <v/>
      </c>
      <c r="AE38" s="48" t="str">
        <f t="shared" si="6"/>
        <v/>
      </c>
      <c r="AF38" s="49" t="str">
        <f t="shared" si="7"/>
        <v/>
      </c>
      <c r="AG38" s="48" t="str">
        <f t="shared" si="8"/>
        <v/>
      </c>
      <c r="AI38" s="49" t="str">
        <f t="shared" si="9"/>
        <v/>
      </c>
      <c r="AJ38" s="48" t="str">
        <f t="shared" si="10"/>
        <v/>
      </c>
      <c r="AK38" s="49" t="str">
        <f t="shared" si="11"/>
        <v/>
      </c>
      <c r="AL38" s="48" t="str">
        <f t="shared" si="12"/>
        <v/>
      </c>
      <c r="AM38" s="49" t="str">
        <f t="shared" si="13"/>
        <v/>
      </c>
      <c r="AN38" s="48" t="str">
        <f t="shared" si="14"/>
        <v/>
      </c>
      <c r="AO38" s="49" t="str">
        <f t="shared" si="15"/>
        <v/>
      </c>
      <c r="AP38" s="48" t="str">
        <f t="shared" si="16"/>
        <v/>
      </c>
      <c r="AQ38" s="49" t="str">
        <f t="shared" si="17"/>
        <v/>
      </c>
      <c r="AR38" s="48" t="str">
        <f t="shared" si="18"/>
        <v/>
      </c>
      <c r="AT38" s="48" t="b">
        <f>IF('VERI-GIRISI'!D40&gt;0,IF('VERI-GIRISI'!E40&gt;0,IF('VERI-GIRISI'!F40&gt;0,IF('VERI-GIRISI'!G40&gt;0,IF('VERI-GIRISI'!H40&gt;0,IF('VERI-GIRISI'!I40&gt;0,IF('VERI-GIRISI'!J40&gt;0,IF('VERI-GIRISI'!K40&gt;0,IF('VERI-GIRISI'!L40&gt;0,"TAMAMLANDI","TAMAMLANMADI")))))))))</f>
        <v>0</v>
      </c>
    </row>
    <row r="39" spans="1:46" ht="26" customHeight="1">
      <c r="A39" s="7">
        <v>33</v>
      </c>
      <c r="B39" s="84" t="str">
        <f>IF(AT39="TAMAMLANDI",'VERI-GIRISI'!B41:C41,"")</f>
        <v/>
      </c>
      <c r="C39" s="85"/>
      <c r="D39" s="23" t="str">
        <f t="shared" si="19"/>
        <v/>
      </c>
      <c r="E39" s="50" t="str">
        <f t="shared" si="20"/>
        <v/>
      </c>
      <c r="F39" s="43" t="str">
        <f>IF(AT39="TAMAMLANDI",IF('VERI-GIRISI'!D41=0,"",'VERI-GIRISI'!D41),"")</f>
        <v/>
      </c>
      <c r="G39" s="29" t="str">
        <f t="shared" si="21"/>
        <v/>
      </c>
      <c r="H39" s="41" t="str">
        <f>IF(AT39="TAMAMLANDI",IF('VERI-GIRISI'!E41=0,"",'VERI-GIRISI'!E41),"")</f>
        <v/>
      </c>
      <c r="I39" s="29" t="str">
        <f t="shared" si="22"/>
        <v/>
      </c>
      <c r="J39" s="41" t="str">
        <f>IF(AT39="TAMAMLANDI",IF('VERI-GIRISI'!F41=0,"",'VERI-GIRISI'!F41),"")</f>
        <v/>
      </c>
      <c r="K39" s="29" t="str">
        <f t="shared" si="23"/>
        <v/>
      </c>
      <c r="L39" s="41" t="str">
        <f>IF(AT39="TAMAMLANDI",IF('VERI-GIRISI'!G41=0,"",'VERI-GIRISI'!G41),"")</f>
        <v/>
      </c>
      <c r="M39" s="29" t="str">
        <f t="shared" si="24"/>
        <v/>
      </c>
      <c r="N39" s="43" t="str">
        <f>IF(AT39="TAMAMLANDI",IF('VERI-GIRISI'!H41=0,"",'VERI-GIRISI'!H41),"")</f>
        <v/>
      </c>
      <c r="O39" s="29" t="str">
        <f t="shared" si="25"/>
        <v/>
      </c>
      <c r="P39" s="43" t="str">
        <f>IF(AT39="TAMAMLANDI",IF('VERI-GIRISI'!I41="","",'VERI-GIRISI'!I41),"")</f>
        <v/>
      </c>
      <c r="Q39" s="29" t="str">
        <f t="shared" si="26"/>
        <v/>
      </c>
      <c r="R39" s="41" t="str">
        <f>IF(AT39="TAMAMLANDI",IF('VERI-GIRISI'!J41=0,"",'VERI-GIRISI'!J41),"")</f>
        <v/>
      </c>
      <c r="S39" s="29" t="str">
        <f t="shared" si="27"/>
        <v/>
      </c>
      <c r="T39" s="43" t="str">
        <f>IF(AT39="TAMAMLANDI",IF('VERI-GIRISI'!K41=0,"",'VERI-GIRISI'!K41),"")</f>
        <v/>
      </c>
      <c r="U39" s="29" t="str">
        <f t="shared" si="28"/>
        <v/>
      </c>
      <c r="V39" s="41" t="str">
        <f>IF(AT39="TAMAMLANDI",IF('VERI-GIRISI'!L41=0,"",'VERI-GIRISI'!L41),"")</f>
        <v/>
      </c>
      <c r="W39" s="29" t="str">
        <f t="shared" si="29"/>
        <v/>
      </c>
      <c r="Y39" s="48">
        <f t="shared" si="1"/>
        <v>1</v>
      </c>
      <c r="Z39" s="49" t="str">
        <f t="shared" si="30"/>
        <v/>
      </c>
      <c r="AA39" s="48" t="str">
        <f t="shared" si="2"/>
        <v/>
      </c>
      <c r="AB39" s="49" t="str">
        <f t="shared" si="3"/>
        <v/>
      </c>
      <c r="AC39" s="48" t="str">
        <f t="shared" si="4"/>
        <v/>
      </c>
      <c r="AD39" s="49" t="str">
        <f t="shared" si="5"/>
        <v/>
      </c>
      <c r="AE39" s="48" t="str">
        <f t="shared" si="6"/>
        <v/>
      </c>
      <c r="AF39" s="49" t="str">
        <f t="shared" si="7"/>
        <v/>
      </c>
      <c r="AG39" s="48" t="str">
        <f t="shared" si="8"/>
        <v/>
      </c>
      <c r="AI39" s="49" t="str">
        <f t="shared" si="9"/>
        <v/>
      </c>
      <c r="AJ39" s="48" t="str">
        <f t="shared" si="10"/>
        <v/>
      </c>
      <c r="AK39" s="49" t="str">
        <f t="shared" si="11"/>
        <v/>
      </c>
      <c r="AL39" s="48" t="str">
        <f t="shared" si="12"/>
        <v/>
      </c>
      <c r="AM39" s="49" t="str">
        <f t="shared" si="13"/>
        <v/>
      </c>
      <c r="AN39" s="48" t="str">
        <f t="shared" si="14"/>
        <v/>
      </c>
      <c r="AO39" s="49" t="str">
        <f t="shared" si="15"/>
        <v/>
      </c>
      <c r="AP39" s="48" t="str">
        <f t="shared" si="16"/>
        <v/>
      </c>
      <c r="AQ39" s="49" t="str">
        <f t="shared" si="17"/>
        <v/>
      </c>
      <c r="AR39" s="48" t="str">
        <f t="shared" si="18"/>
        <v/>
      </c>
      <c r="AT39" s="48" t="b">
        <f>IF('VERI-GIRISI'!D41&gt;0,IF('VERI-GIRISI'!E41&gt;0,IF('VERI-GIRISI'!F41&gt;0,IF('VERI-GIRISI'!G41&gt;0,IF('VERI-GIRISI'!H41&gt;0,IF('VERI-GIRISI'!I41&gt;0,IF('VERI-GIRISI'!J41&gt;0,IF('VERI-GIRISI'!K41&gt;0,IF('VERI-GIRISI'!L41&gt;0,"TAMAMLANDI","TAMAMLANMADI")))))))))</f>
        <v>0</v>
      </c>
    </row>
    <row r="40" spans="1:46" ht="26" customHeight="1">
      <c r="A40" s="7">
        <v>34</v>
      </c>
      <c r="B40" s="82" t="str">
        <f>IF(AT40="TAMAMLANDI",'VERI-GIRISI'!B42:C42,"")</f>
        <v/>
      </c>
      <c r="C40" s="83"/>
      <c r="D40" s="26" t="str">
        <f t="shared" si="19"/>
        <v/>
      </c>
      <c r="E40" s="51" t="str">
        <f t="shared" si="20"/>
        <v/>
      </c>
      <c r="F40" s="44" t="str">
        <f>IF(AT40="TAMAMLANDI",IF('VERI-GIRISI'!D42=0,"",'VERI-GIRISI'!D42),"")</f>
        <v/>
      </c>
      <c r="G40" s="25" t="str">
        <f t="shared" si="21"/>
        <v/>
      </c>
      <c r="H40" s="42" t="str">
        <f>IF(AT40="TAMAMLANDI",IF('VERI-GIRISI'!E42=0,"",'VERI-GIRISI'!E42),"")</f>
        <v/>
      </c>
      <c r="I40" s="25" t="str">
        <f t="shared" si="22"/>
        <v/>
      </c>
      <c r="J40" s="42" t="str">
        <f>IF(AT40="TAMAMLANDI",IF('VERI-GIRISI'!F42=0,"",'VERI-GIRISI'!F42),"")</f>
        <v/>
      </c>
      <c r="K40" s="25" t="str">
        <f t="shared" si="23"/>
        <v/>
      </c>
      <c r="L40" s="42" t="str">
        <f>IF(AT40="TAMAMLANDI",IF('VERI-GIRISI'!G42=0,"",'VERI-GIRISI'!G42),"")</f>
        <v/>
      </c>
      <c r="M40" s="25" t="str">
        <f t="shared" si="24"/>
        <v/>
      </c>
      <c r="N40" s="44" t="str">
        <f>IF(AT40="TAMAMLANDI",IF('VERI-GIRISI'!H42=0,"",'VERI-GIRISI'!H42),"")</f>
        <v/>
      </c>
      <c r="O40" s="25" t="str">
        <f t="shared" si="25"/>
        <v/>
      </c>
      <c r="P40" s="44" t="str">
        <f>IF(AT40="TAMAMLANDI",IF('VERI-GIRISI'!I42="","",'VERI-GIRISI'!I42),"")</f>
        <v/>
      </c>
      <c r="Q40" s="25" t="str">
        <f t="shared" si="26"/>
        <v/>
      </c>
      <c r="R40" s="42" t="str">
        <f>IF(AT40="TAMAMLANDI",IF('VERI-GIRISI'!J42=0,"",'VERI-GIRISI'!J42),"")</f>
        <v/>
      </c>
      <c r="S40" s="25" t="str">
        <f t="shared" si="27"/>
        <v/>
      </c>
      <c r="T40" s="44" t="str">
        <f>IF(AT40="TAMAMLANDI",IF('VERI-GIRISI'!K42=0,"",'VERI-GIRISI'!K42),"")</f>
        <v/>
      </c>
      <c r="U40" s="25" t="str">
        <f t="shared" si="28"/>
        <v/>
      </c>
      <c r="V40" s="42" t="str">
        <f>IF(AT40="TAMAMLANDI",IF('VERI-GIRISI'!L42=0,"",'VERI-GIRISI'!L42),"")</f>
        <v/>
      </c>
      <c r="W40" s="25" t="str">
        <f t="shared" si="29"/>
        <v/>
      </c>
      <c r="Y40" s="48">
        <f t="shared" si="1"/>
        <v>1</v>
      </c>
      <c r="Z40" s="49" t="str">
        <f t="shared" si="30"/>
        <v/>
      </c>
      <c r="AA40" s="48" t="str">
        <f t="shared" si="2"/>
        <v/>
      </c>
      <c r="AB40" s="49" t="str">
        <f t="shared" si="3"/>
        <v/>
      </c>
      <c r="AC40" s="48" t="str">
        <f t="shared" si="4"/>
        <v/>
      </c>
      <c r="AD40" s="49" t="str">
        <f t="shared" si="5"/>
        <v/>
      </c>
      <c r="AE40" s="48" t="str">
        <f t="shared" si="6"/>
        <v/>
      </c>
      <c r="AF40" s="49" t="str">
        <f t="shared" si="7"/>
        <v/>
      </c>
      <c r="AG40" s="48" t="str">
        <f t="shared" si="8"/>
        <v/>
      </c>
      <c r="AI40" s="49" t="str">
        <f t="shared" si="9"/>
        <v/>
      </c>
      <c r="AJ40" s="48" t="str">
        <f t="shared" si="10"/>
        <v/>
      </c>
      <c r="AK40" s="49" t="str">
        <f t="shared" si="11"/>
        <v/>
      </c>
      <c r="AL40" s="48" t="str">
        <f t="shared" si="12"/>
        <v/>
      </c>
      <c r="AM40" s="49" t="str">
        <f t="shared" si="13"/>
        <v/>
      </c>
      <c r="AN40" s="48" t="str">
        <f t="shared" si="14"/>
        <v/>
      </c>
      <c r="AO40" s="49" t="str">
        <f t="shared" si="15"/>
        <v/>
      </c>
      <c r="AP40" s="48" t="str">
        <f t="shared" si="16"/>
        <v/>
      </c>
      <c r="AQ40" s="49" t="str">
        <f t="shared" si="17"/>
        <v/>
      </c>
      <c r="AR40" s="48" t="str">
        <f t="shared" si="18"/>
        <v/>
      </c>
      <c r="AT40" s="48" t="b">
        <f>IF('VERI-GIRISI'!D42&gt;0,IF('VERI-GIRISI'!E42&gt;0,IF('VERI-GIRISI'!F42&gt;0,IF('VERI-GIRISI'!G42&gt;0,IF('VERI-GIRISI'!H42&gt;0,IF('VERI-GIRISI'!I42&gt;0,IF('VERI-GIRISI'!J42&gt;0,IF('VERI-GIRISI'!K42&gt;0,IF('VERI-GIRISI'!L42&gt;0,"TAMAMLANDI","TAMAMLANMADI")))))))))</f>
        <v>0</v>
      </c>
    </row>
    <row r="41" spans="1:46" ht="26" customHeight="1">
      <c r="A41" s="7">
        <v>35</v>
      </c>
      <c r="B41" s="84" t="str">
        <f>IF(AT41="TAMAMLANDI",'VERI-GIRISI'!B43:C43,"")</f>
        <v/>
      </c>
      <c r="C41" s="85"/>
      <c r="D41" s="23" t="str">
        <f t="shared" si="19"/>
        <v/>
      </c>
      <c r="E41" s="50" t="str">
        <f t="shared" si="20"/>
        <v/>
      </c>
      <c r="F41" s="43" t="str">
        <f>IF(AT41="TAMAMLANDI",IF('VERI-GIRISI'!D43=0,"",'VERI-GIRISI'!D43),"")</f>
        <v/>
      </c>
      <c r="G41" s="29" t="str">
        <f t="shared" si="21"/>
        <v/>
      </c>
      <c r="H41" s="41" t="str">
        <f>IF(AT41="TAMAMLANDI",IF('VERI-GIRISI'!E43=0,"",'VERI-GIRISI'!E43),"")</f>
        <v/>
      </c>
      <c r="I41" s="29" t="str">
        <f t="shared" si="22"/>
        <v/>
      </c>
      <c r="J41" s="41" t="str">
        <f>IF(AT41="TAMAMLANDI",IF('VERI-GIRISI'!F43=0,"",'VERI-GIRISI'!F43),"")</f>
        <v/>
      </c>
      <c r="K41" s="29" t="str">
        <f t="shared" si="23"/>
        <v/>
      </c>
      <c r="L41" s="41" t="str">
        <f>IF(AT41="TAMAMLANDI",IF('VERI-GIRISI'!G43=0,"",'VERI-GIRISI'!G43),"")</f>
        <v/>
      </c>
      <c r="M41" s="29" t="str">
        <f t="shared" si="24"/>
        <v/>
      </c>
      <c r="N41" s="43" t="str">
        <f>IF(AT41="TAMAMLANDI",IF('VERI-GIRISI'!H43=0,"",'VERI-GIRISI'!H43),"")</f>
        <v/>
      </c>
      <c r="O41" s="29" t="str">
        <f t="shared" si="25"/>
        <v/>
      </c>
      <c r="P41" s="43" t="str">
        <f>IF(AT41="TAMAMLANDI",IF('VERI-GIRISI'!I43="","",'VERI-GIRISI'!I43),"")</f>
        <v/>
      </c>
      <c r="Q41" s="29" t="str">
        <f t="shared" si="26"/>
        <v/>
      </c>
      <c r="R41" s="41" t="str">
        <f>IF(AT41="TAMAMLANDI",IF('VERI-GIRISI'!J43=0,"",'VERI-GIRISI'!J43),"")</f>
        <v/>
      </c>
      <c r="S41" s="29" t="str">
        <f t="shared" si="27"/>
        <v/>
      </c>
      <c r="T41" s="43" t="str">
        <f>IF(AT41="TAMAMLANDI",IF('VERI-GIRISI'!K43=0,"",'VERI-GIRISI'!K43),"")</f>
        <v/>
      </c>
      <c r="U41" s="29" t="str">
        <f t="shared" si="28"/>
        <v/>
      </c>
      <c r="V41" s="41" t="str">
        <f>IF(AT41="TAMAMLANDI",IF('VERI-GIRISI'!L43=0,"",'VERI-GIRISI'!L43),"")</f>
        <v/>
      </c>
      <c r="W41" s="29" t="str">
        <f t="shared" si="29"/>
        <v/>
      </c>
      <c r="Y41" s="48">
        <f t="shared" si="1"/>
        <v>1</v>
      </c>
      <c r="Z41" s="49" t="str">
        <f t="shared" si="30"/>
        <v/>
      </c>
      <c r="AA41" s="48" t="str">
        <f t="shared" si="2"/>
        <v/>
      </c>
      <c r="AB41" s="49" t="str">
        <f t="shared" si="3"/>
        <v/>
      </c>
      <c r="AC41" s="48" t="str">
        <f t="shared" si="4"/>
        <v/>
      </c>
      <c r="AD41" s="49" t="str">
        <f t="shared" si="5"/>
        <v/>
      </c>
      <c r="AE41" s="48" t="str">
        <f t="shared" si="6"/>
        <v/>
      </c>
      <c r="AF41" s="49" t="str">
        <f t="shared" si="7"/>
        <v/>
      </c>
      <c r="AG41" s="48" t="str">
        <f t="shared" si="8"/>
        <v/>
      </c>
      <c r="AI41" s="49" t="str">
        <f t="shared" si="9"/>
        <v/>
      </c>
      <c r="AJ41" s="48" t="str">
        <f t="shared" si="10"/>
        <v/>
      </c>
      <c r="AK41" s="49" t="str">
        <f t="shared" si="11"/>
        <v/>
      </c>
      <c r="AL41" s="48" t="str">
        <f t="shared" si="12"/>
        <v/>
      </c>
      <c r="AM41" s="49" t="str">
        <f t="shared" si="13"/>
        <v/>
      </c>
      <c r="AN41" s="48" t="str">
        <f t="shared" si="14"/>
        <v/>
      </c>
      <c r="AO41" s="49" t="str">
        <f t="shared" si="15"/>
        <v/>
      </c>
      <c r="AP41" s="48" t="str">
        <f t="shared" si="16"/>
        <v/>
      </c>
      <c r="AQ41" s="49" t="str">
        <f t="shared" si="17"/>
        <v/>
      </c>
      <c r="AR41" s="48" t="str">
        <f t="shared" si="18"/>
        <v/>
      </c>
      <c r="AT41" s="48" t="b">
        <f>IF('VERI-GIRISI'!D43&gt;0,IF('VERI-GIRISI'!E43&gt;0,IF('VERI-GIRISI'!F43&gt;0,IF('VERI-GIRISI'!G43&gt;0,IF('VERI-GIRISI'!H43&gt;0,IF('VERI-GIRISI'!I43&gt;0,IF('VERI-GIRISI'!J43&gt;0,IF('VERI-GIRISI'!K43&gt;0,IF('VERI-GIRISI'!L43&gt;0,"TAMAMLANDI","TAMAMLANMADI")))))))))</f>
        <v>0</v>
      </c>
    </row>
    <row r="42" spans="1:46" ht="26" customHeight="1">
      <c r="A42" s="7">
        <v>36</v>
      </c>
      <c r="B42" s="82" t="str">
        <f>IF(AT42="TAMAMLANDI",'VERI-GIRISI'!B44:C44,"")</f>
        <v/>
      </c>
      <c r="C42" s="83"/>
      <c r="D42" s="26" t="str">
        <f t="shared" si="19"/>
        <v/>
      </c>
      <c r="E42" s="51" t="str">
        <f t="shared" si="20"/>
        <v/>
      </c>
      <c r="F42" s="44" t="str">
        <f>IF(AT42="TAMAMLANDI",IF('VERI-GIRISI'!D44=0,"",'VERI-GIRISI'!D44),"")</f>
        <v/>
      </c>
      <c r="G42" s="25" t="str">
        <f t="shared" si="21"/>
        <v/>
      </c>
      <c r="H42" s="42" t="str">
        <f>IF(AT42="TAMAMLANDI",IF('VERI-GIRISI'!E44=0,"",'VERI-GIRISI'!E44),"")</f>
        <v/>
      </c>
      <c r="I42" s="25" t="str">
        <f t="shared" si="22"/>
        <v/>
      </c>
      <c r="J42" s="42" t="str">
        <f>IF(AT42="TAMAMLANDI",IF('VERI-GIRISI'!F44=0,"",'VERI-GIRISI'!F44),"")</f>
        <v/>
      </c>
      <c r="K42" s="25" t="str">
        <f t="shared" si="23"/>
        <v/>
      </c>
      <c r="L42" s="42" t="str">
        <f>IF(AT42="TAMAMLANDI",IF('VERI-GIRISI'!G44=0,"",'VERI-GIRISI'!G44),"")</f>
        <v/>
      </c>
      <c r="M42" s="25" t="str">
        <f t="shared" si="24"/>
        <v/>
      </c>
      <c r="N42" s="44" t="str">
        <f>IF(AT42="TAMAMLANDI",IF('VERI-GIRISI'!H44=0,"",'VERI-GIRISI'!H44),"")</f>
        <v/>
      </c>
      <c r="O42" s="25" t="str">
        <f t="shared" si="25"/>
        <v/>
      </c>
      <c r="P42" s="44" t="str">
        <f>IF(AT42="TAMAMLANDI",IF('VERI-GIRISI'!I44="","",'VERI-GIRISI'!I44),"")</f>
        <v/>
      </c>
      <c r="Q42" s="25" t="str">
        <f t="shared" si="26"/>
        <v/>
      </c>
      <c r="R42" s="42" t="str">
        <f>IF(AT42="TAMAMLANDI",IF('VERI-GIRISI'!J44=0,"",'VERI-GIRISI'!J44),"")</f>
        <v/>
      </c>
      <c r="S42" s="25" t="str">
        <f t="shared" si="27"/>
        <v/>
      </c>
      <c r="T42" s="44" t="str">
        <f>IF(AT42="TAMAMLANDI",IF('VERI-GIRISI'!K44=0,"",'VERI-GIRISI'!K44),"")</f>
        <v/>
      </c>
      <c r="U42" s="25" t="str">
        <f t="shared" si="28"/>
        <v/>
      </c>
      <c r="V42" s="42" t="str">
        <f>IF(AT42="TAMAMLANDI",IF('VERI-GIRISI'!L44=0,"",'VERI-GIRISI'!L44),"")</f>
        <v/>
      </c>
      <c r="W42" s="25" t="str">
        <f t="shared" si="29"/>
        <v/>
      </c>
      <c r="Y42" s="48">
        <f t="shared" si="1"/>
        <v>1</v>
      </c>
      <c r="Z42" s="49" t="str">
        <f t="shared" si="30"/>
        <v/>
      </c>
      <c r="AA42" s="48" t="str">
        <f t="shared" si="2"/>
        <v/>
      </c>
      <c r="AB42" s="49" t="str">
        <f t="shared" si="3"/>
        <v/>
      </c>
      <c r="AC42" s="48" t="str">
        <f t="shared" si="4"/>
        <v/>
      </c>
      <c r="AD42" s="49" t="str">
        <f t="shared" si="5"/>
        <v/>
      </c>
      <c r="AE42" s="48" t="str">
        <f t="shared" si="6"/>
        <v/>
      </c>
      <c r="AF42" s="49" t="str">
        <f t="shared" si="7"/>
        <v/>
      </c>
      <c r="AG42" s="48" t="str">
        <f t="shared" si="8"/>
        <v/>
      </c>
      <c r="AI42" s="49" t="str">
        <f t="shared" si="9"/>
        <v/>
      </c>
      <c r="AJ42" s="48" t="str">
        <f t="shared" si="10"/>
        <v/>
      </c>
      <c r="AK42" s="49" t="str">
        <f t="shared" si="11"/>
        <v/>
      </c>
      <c r="AL42" s="48" t="str">
        <f t="shared" si="12"/>
        <v/>
      </c>
      <c r="AM42" s="49" t="str">
        <f t="shared" si="13"/>
        <v/>
      </c>
      <c r="AN42" s="48" t="str">
        <f t="shared" si="14"/>
        <v/>
      </c>
      <c r="AO42" s="49" t="str">
        <f t="shared" si="15"/>
        <v/>
      </c>
      <c r="AP42" s="48" t="str">
        <f t="shared" si="16"/>
        <v/>
      </c>
      <c r="AQ42" s="49" t="str">
        <f t="shared" si="17"/>
        <v/>
      </c>
      <c r="AR42" s="48" t="str">
        <f t="shared" si="18"/>
        <v/>
      </c>
      <c r="AT42" s="48" t="b">
        <f>IF('VERI-GIRISI'!D44&gt;0,IF('VERI-GIRISI'!E44&gt;0,IF('VERI-GIRISI'!F44&gt;0,IF('VERI-GIRISI'!G44&gt;0,IF('VERI-GIRISI'!H44&gt;0,IF('VERI-GIRISI'!I44&gt;0,IF('VERI-GIRISI'!J44&gt;0,IF('VERI-GIRISI'!K44&gt;0,IF('VERI-GIRISI'!L44&gt;0,"TAMAMLANDI","TAMAMLANMADI")))))))))</f>
        <v>0</v>
      </c>
    </row>
    <row r="43" spans="1:46" ht="26" customHeight="1">
      <c r="A43" s="7">
        <v>37</v>
      </c>
      <c r="B43" s="84" t="str">
        <f>IF(AT43="TAMAMLANDI",'VERI-GIRISI'!B45:C45,"")</f>
        <v/>
      </c>
      <c r="C43" s="85"/>
      <c r="D43" s="23" t="str">
        <f t="shared" si="19"/>
        <v/>
      </c>
      <c r="E43" s="50" t="str">
        <f t="shared" si="20"/>
        <v/>
      </c>
      <c r="F43" s="43" t="str">
        <f>IF(AT43="TAMAMLANDI",IF('VERI-GIRISI'!D45=0,"",'VERI-GIRISI'!D45),"")</f>
        <v/>
      </c>
      <c r="G43" s="29" t="str">
        <f t="shared" si="21"/>
        <v/>
      </c>
      <c r="H43" s="41" t="str">
        <f>IF(AT43="TAMAMLANDI",IF('VERI-GIRISI'!E45=0,"",'VERI-GIRISI'!E45),"")</f>
        <v/>
      </c>
      <c r="I43" s="29" t="str">
        <f t="shared" si="22"/>
        <v/>
      </c>
      <c r="J43" s="41" t="str">
        <f>IF(AT43="TAMAMLANDI",IF('VERI-GIRISI'!F45=0,"",'VERI-GIRISI'!F45),"")</f>
        <v/>
      </c>
      <c r="K43" s="29" t="str">
        <f t="shared" si="23"/>
        <v/>
      </c>
      <c r="L43" s="41" t="str">
        <f>IF(AT43="TAMAMLANDI",IF('VERI-GIRISI'!G45=0,"",'VERI-GIRISI'!G45),"")</f>
        <v/>
      </c>
      <c r="M43" s="29" t="str">
        <f t="shared" si="24"/>
        <v/>
      </c>
      <c r="N43" s="43" t="str">
        <f>IF(AT43="TAMAMLANDI",IF('VERI-GIRISI'!H45=0,"",'VERI-GIRISI'!H45),"")</f>
        <v/>
      </c>
      <c r="O43" s="29" t="str">
        <f t="shared" si="25"/>
        <v/>
      </c>
      <c r="P43" s="43" t="str">
        <f>IF(AT43="TAMAMLANDI",IF('VERI-GIRISI'!I45="","",'VERI-GIRISI'!I45),"")</f>
        <v/>
      </c>
      <c r="Q43" s="29" t="str">
        <f t="shared" si="26"/>
        <v/>
      </c>
      <c r="R43" s="41" t="str">
        <f>IF(AT43="TAMAMLANDI",IF('VERI-GIRISI'!J45=0,"",'VERI-GIRISI'!J45),"")</f>
        <v/>
      </c>
      <c r="S43" s="29" t="str">
        <f t="shared" si="27"/>
        <v/>
      </c>
      <c r="T43" s="43" t="str">
        <f>IF(AT43="TAMAMLANDI",IF('VERI-GIRISI'!K45=0,"",'VERI-GIRISI'!K45),"")</f>
        <v/>
      </c>
      <c r="U43" s="29" t="str">
        <f t="shared" si="28"/>
        <v/>
      </c>
      <c r="V43" s="41" t="str">
        <f>IF(AT43="TAMAMLANDI",IF('VERI-GIRISI'!L45=0,"",'VERI-GIRISI'!L45),"")</f>
        <v/>
      </c>
      <c r="W43" s="29" t="str">
        <f t="shared" si="29"/>
        <v/>
      </c>
      <c r="Y43" s="48">
        <f t="shared" si="1"/>
        <v>1</v>
      </c>
      <c r="Z43" s="49" t="str">
        <f t="shared" si="30"/>
        <v/>
      </c>
      <c r="AA43" s="48" t="str">
        <f t="shared" si="2"/>
        <v/>
      </c>
      <c r="AB43" s="49" t="str">
        <f t="shared" si="3"/>
        <v/>
      </c>
      <c r="AC43" s="48" t="str">
        <f t="shared" si="4"/>
        <v/>
      </c>
      <c r="AD43" s="49" t="str">
        <f t="shared" si="5"/>
        <v/>
      </c>
      <c r="AE43" s="48" t="str">
        <f t="shared" si="6"/>
        <v/>
      </c>
      <c r="AF43" s="49" t="str">
        <f t="shared" si="7"/>
        <v/>
      </c>
      <c r="AG43" s="48" t="str">
        <f t="shared" si="8"/>
        <v/>
      </c>
      <c r="AI43" s="49" t="str">
        <f t="shared" si="9"/>
        <v/>
      </c>
      <c r="AJ43" s="48" t="str">
        <f t="shared" si="10"/>
        <v/>
      </c>
      <c r="AK43" s="49" t="str">
        <f t="shared" si="11"/>
        <v/>
      </c>
      <c r="AL43" s="48" t="str">
        <f t="shared" si="12"/>
        <v/>
      </c>
      <c r="AM43" s="49" t="str">
        <f t="shared" si="13"/>
        <v/>
      </c>
      <c r="AN43" s="48" t="str">
        <f t="shared" si="14"/>
        <v/>
      </c>
      <c r="AO43" s="49" t="str">
        <f t="shared" si="15"/>
        <v/>
      </c>
      <c r="AP43" s="48" t="str">
        <f t="shared" si="16"/>
        <v/>
      </c>
      <c r="AQ43" s="49" t="str">
        <f t="shared" si="17"/>
        <v/>
      </c>
      <c r="AR43" s="48" t="str">
        <f t="shared" si="18"/>
        <v/>
      </c>
      <c r="AT43" s="48" t="b">
        <f>IF('VERI-GIRISI'!D45&gt;0,IF('VERI-GIRISI'!E45&gt;0,IF('VERI-GIRISI'!F45&gt;0,IF('VERI-GIRISI'!G45&gt;0,IF('VERI-GIRISI'!H45&gt;0,IF('VERI-GIRISI'!I45&gt;0,IF('VERI-GIRISI'!J45&gt;0,IF('VERI-GIRISI'!K45&gt;0,IF('VERI-GIRISI'!L45&gt;0,"TAMAMLANDI","TAMAMLANMADI")))))))))</f>
        <v>0</v>
      </c>
    </row>
    <row r="44" spans="1:46" ht="26" customHeight="1">
      <c r="A44" s="7">
        <v>38</v>
      </c>
      <c r="B44" s="82" t="str">
        <f>IF(AT44="TAMAMLANDI",'VERI-GIRISI'!B46:C46,"")</f>
        <v/>
      </c>
      <c r="C44" s="83"/>
      <c r="D44" s="26" t="str">
        <f t="shared" si="19"/>
        <v/>
      </c>
      <c r="E44" s="51" t="str">
        <f t="shared" si="20"/>
        <v/>
      </c>
      <c r="F44" s="44" t="str">
        <f>IF(AT44="TAMAMLANDI",IF('VERI-GIRISI'!D46=0,"",'VERI-GIRISI'!D46),"")</f>
        <v/>
      </c>
      <c r="G44" s="25" t="str">
        <f t="shared" si="21"/>
        <v/>
      </c>
      <c r="H44" s="42" t="str">
        <f>IF(AT44="TAMAMLANDI",IF('VERI-GIRISI'!E46=0,"",'VERI-GIRISI'!E46),"")</f>
        <v/>
      </c>
      <c r="I44" s="25" t="str">
        <f t="shared" si="22"/>
        <v/>
      </c>
      <c r="J44" s="42" t="str">
        <f>IF(AT44="TAMAMLANDI",IF('VERI-GIRISI'!F46=0,"",'VERI-GIRISI'!F46),"")</f>
        <v/>
      </c>
      <c r="K44" s="25" t="str">
        <f t="shared" si="23"/>
        <v/>
      </c>
      <c r="L44" s="42" t="str">
        <f>IF(AT44="TAMAMLANDI",IF('VERI-GIRISI'!G46=0,"",'VERI-GIRISI'!G46),"")</f>
        <v/>
      </c>
      <c r="M44" s="25" t="str">
        <f t="shared" si="24"/>
        <v/>
      </c>
      <c r="N44" s="44" t="str">
        <f>IF(AT44="TAMAMLANDI",IF('VERI-GIRISI'!H46=0,"",'VERI-GIRISI'!H46),"")</f>
        <v/>
      </c>
      <c r="O44" s="25" t="str">
        <f t="shared" si="25"/>
        <v/>
      </c>
      <c r="P44" s="44" t="str">
        <f>IF(AT44="TAMAMLANDI",IF('VERI-GIRISI'!I46="","",'VERI-GIRISI'!I46),"")</f>
        <v/>
      </c>
      <c r="Q44" s="25" t="str">
        <f t="shared" si="26"/>
        <v/>
      </c>
      <c r="R44" s="42" t="str">
        <f>IF(AT44="TAMAMLANDI",IF('VERI-GIRISI'!J46=0,"",'VERI-GIRISI'!J46),"")</f>
        <v/>
      </c>
      <c r="S44" s="25" t="str">
        <f t="shared" si="27"/>
        <v/>
      </c>
      <c r="T44" s="44" t="str">
        <f>IF(AT44="TAMAMLANDI",IF('VERI-GIRISI'!K46=0,"",'VERI-GIRISI'!K46),"")</f>
        <v/>
      </c>
      <c r="U44" s="25" t="str">
        <f t="shared" si="28"/>
        <v/>
      </c>
      <c r="V44" s="42" t="str">
        <f>IF(AT44="TAMAMLANDI",IF('VERI-GIRISI'!L46=0,"",'VERI-GIRISI'!L46),"")</f>
        <v/>
      </c>
      <c r="W44" s="25" t="str">
        <f t="shared" si="29"/>
        <v/>
      </c>
      <c r="Y44" s="48">
        <f t="shared" si="1"/>
        <v>1</v>
      </c>
      <c r="Z44" s="49" t="str">
        <f t="shared" si="30"/>
        <v/>
      </c>
      <c r="AA44" s="48" t="str">
        <f t="shared" si="2"/>
        <v/>
      </c>
      <c r="AB44" s="49" t="str">
        <f t="shared" si="3"/>
        <v/>
      </c>
      <c r="AC44" s="48" t="str">
        <f t="shared" si="4"/>
        <v/>
      </c>
      <c r="AD44" s="49" t="str">
        <f t="shared" si="5"/>
        <v/>
      </c>
      <c r="AE44" s="48" t="str">
        <f t="shared" si="6"/>
        <v/>
      </c>
      <c r="AF44" s="49" t="str">
        <f t="shared" si="7"/>
        <v/>
      </c>
      <c r="AG44" s="48" t="str">
        <f t="shared" si="8"/>
        <v/>
      </c>
      <c r="AI44" s="49" t="str">
        <f t="shared" si="9"/>
        <v/>
      </c>
      <c r="AJ44" s="48" t="str">
        <f t="shared" si="10"/>
        <v/>
      </c>
      <c r="AK44" s="49" t="str">
        <f t="shared" si="11"/>
        <v/>
      </c>
      <c r="AL44" s="48" t="str">
        <f t="shared" si="12"/>
        <v/>
      </c>
      <c r="AM44" s="49" t="str">
        <f t="shared" si="13"/>
        <v/>
      </c>
      <c r="AN44" s="48" t="str">
        <f t="shared" si="14"/>
        <v/>
      </c>
      <c r="AO44" s="49" t="str">
        <f t="shared" si="15"/>
        <v/>
      </c>
      <c r="AP44" s="48" t="str">
        <f t="shared" si="16"/>
        <v/>
      </c>
      <c r="AQ44" s="49" t="str">
        <f t="shared" si="17"/>
        <v/>
      </c>
      <c r="AR44" s="48" t="str">
        <f t="shared" si="18"/>
        <v/>
      </c>
      <c r="AT44" s="48" t="b">
        <f>IF('VERI-GIRISI'!D46&gt;0,IF('VERI-GIRISI'!E46&gt;0,IF('VERI-GIRISI'!F46&gt;0,IF('VERI-GIRISI'!G46&gt;0,IF('VERI-GIRISI'!H46&gt;0,IF('VERI-GIRISI'!I46&gt;0,IF('VERI-GIRISI'!J46&gt;0,IF('VERI-GIRISI'!K46&gt;0,IF('VERI-GIRISI'!L46&gt;0,"TAMAMLANDI","TAMAMLANMADI")))))))))</f>
        <v>0</v>
      </c>
    </row>
    <row r="45" spans="1:46" ht="26" customHeight="1">
      <c r="A45" s="7">
        <v>39</v>
      </c>
      <c r="B45" s="84" t="str">
        <f>IF(AT45="TAMAMLANDI",'VERI-GIRISI'!B47:C47,"")</f>
        <v/>
      </c>
      <c r="C45" s="85"/>
      <c r="D45" s="23" t="str">
        <f t="shared" si="19"/>
        <v/>
      </c>
      <c r="E45" s="50" t="str">
        <f t="shared" si="20"/>
        <v/>
      </c>
      <c r="F45" s="43" t="str">
        <f>IF(AT45="TAMAMLANDI",IF('VERI-GIRISI'!D47=0,"",'VERI-GIRISI'!D47),"")</f>
        <v/>
      </c>
      <c r="G45" s="29" t="str">
        <f t="shared" si="21"/>
        <v/>
      </c>
      <c r="H45" s="41" t="str">
        <f>IF(AT45="TAMAMLANDI",IF('VERI-GIRISI'!E47=0,"",'VERI-GIRISI'!E47),"")</f>
        <v/>
      </c>
      <c r="I45" s="29" t="str">
        <f t="shared" si="22"/>
        <v/>
      </c>
      <c r="J45" s="41" t="str">
        <f>IF(AT45="TAMAMLANDI",IF('VERI-GIRISI'!F47=0,"",'VERI-GIRISI'!F47),"")</f>
        <v/>
      </c>
      <c r="K45" s="29" t="str">
        <f t="shared" si="23"/>
        <v/>
      </c>
      <c r="L45" s="41" t="str">
        <f>IF(AT45="TAMAMLANDI",IF('VERI-GIRISI'!G47=0,"",'VERI-GIRISI'!G47),"")</f>
        <v/>
      </c>
      <c r="M45" s="29" t="str">
        <f t="shared" si="24"/>
        <v/>
      </c>
      <c r="N45" s="43" t="str">
        <f>IF(AT45="TAMAMLANDI",IF('VERI-GIRISI'!H47=0,"",'VERI-GIRISI'!H47),"")</f>
        <v/>
      </c>
      <c r="O45" s="29" t="str">
        <f t="shared" si="25"/>
        <v/>
      </c>
      <c r="P45" s="43" t="str">
        <f>IF(AT45="TAMAMLANDI",IF('VERI-GIRISI'!I47="","",'VERI-GIRISI'!I47),"")</f>
        <v/>
      </c>
      <c r="Q45" s="29" t="str">
        <f t="shared" si="26"/>
        <v/>
      </c>
      <c r="R45" s="41" t="str">
        <f>IF(AT45="TAMAMLANDI",IF('VERI-GIRISI'!J47=0,"",'VERI-GIRISI'!J47),"")</f>
        <v/>
      </c>
      <c r="S45" s="29" t="str">
        <f t="shared" si="27"/>
        <v/>
      </c>
      <c r="T45" s="43" t="str">
        <f>IF(AT45="TAMAMLANDI",IF('VERI-GIRISI'!K47=0,"",'VERI-GIRISI'!K47),"")</f>
        <v/>
      </c>
      <c r="U45" s="29" t="str">
        <f t="shared" si="28"/>
        <v/>
      </c>
      <c r="V45" s="41" t="str">
        <f>IF(AT45="TAMAMLANDI",IF('VERI-GIRISI'!L47=0,"",'VERI-GIRISI'!L47),"")</f>
        <v/>
      </c>
      <c r="W45" s="29" t="str">
        <f t="shared" si="29"/>
        <v/>
      </c>
      <c r="Y45" s="48">
        <f t="shared" si="1"/>
        <v>1</v>
      </c>
      <c r="Z45" s="49" t="str">
        <f t="shared" si="30"/>
        <v/>
      </c>
      <c r="AA45" s="48" t="str">
        <f t="shared" si="2"/>
        <v/>
      </c>
      <c r="AB45" s="49" t="str">
        <f t="shared" si="3"/>
        <v/>
      </c>
      <c r="AC45" s="48" t="str">
        <f t="shared" si="4"/>
        <v/>
      </c>
      <c r="AD45" s="49" t="str">
        <f t="shared" si="5"/>
        <v/>
      </c>
      <c r="AE45" s="48" t="str">
        <f t="shared" si="6"/>
        <v/>
      </c>
      <c r="AF45" s="49" t="str">
        <f t="shared" si="7"/>
        <v/>
      </c>
      <c r="AG45" s="48" t="str">
        <f t="shared" si="8"/>
        <v/>
      </c>
      <c r="AI45" s="49" t="str">
        <f t="shared" si="9"/>
        <v/>
      </c>
      <c r="AJ45" s="48" t="str">
        <f t="shared" si="10"/>
        <v/>
      </c>
      <c r="AK45" s="49" t="str">
        <f t="shared" si="11"/>
        <v/>
      </c>
      <c r="AL45" s="48" t="str">
        <f t="shared" si="12"/>
        <v/>
      </c>
      <c r="AM45" s="49" t="str">
        <f t="shared" si="13"/>
        <v/>
      </c>
      <c r="AN45" s="48" t="str">
        <f t="shared" si="14"/>
        <v/>
      </c>
      <c r="AO45" s="49" t="str">
        <f t="shared" si="15"/>
        <v/>
      </c>
      <c r="AP45" s="48" t="str">
        <f t="shared" si="16"/>
        <v/>
      </c>
      <c r="AQ45" s="49" t="str">
        <f t="shared" si="17"/>
        <v/>
      </c>
      <c r="AR45" s="48" t="str">
        <f t="shared" si="18"/>
        <v/>
      </c>
      <c r="AT45" s="48" t="b">
        <f>IF('VERI-GIRISI'!D47&gt;0,IF('VERI-GIRISI'!E47&gt;0,IF('VERI-GIRISI'!F47&gt;0,IF('VERI-GIRISI'!G47&gt;0,IF('VERI-GIRISI'!H47&gt;0,IF('VERI-GIRISI'!I47&gt;0,IF('VERI-GIRISI'!J47&gt;0,IF('VERI-GIRISI'!K47&gt;0,IF('VERI-GIRISI'!L47&gt;0,"TAMAMLANDI","TAMAMLANMADI")))))))))</f>
        <v>0</v>
      </c>
    </row>
    <row r="46" spans="1:46" ht="26" customHeight="1">
      <c r="A46" s="7">
        <v>40</v>
      </c>
      <c r="B46" s="82" t="str">
        <f>IF(AT46="TAMAMLANDI",'VERI-GIRISI'!B48:C48,"")</f>
        <v/>
      </c>
      <c r="C46" s="83"/>
      <c r="D46" s="26" t="str">
        <f t="shared" si="19"/>
        <v/>
      </c>
      <c r="E46" s="51" t="str">
        <f t="shared" si="20"/>
        <v/>
      </c>
      <c r="F46" s="44" t="str">
        <f>IF(AT46="TAMAMLANDI",IF('VERI-GIRISI'!D48=0,"",'VERI-GIRISI'!D48),"")</f>
        <v/>
      </c>
      <c r="G46" s="25" t="str">
        <f t="shared" si="21"/>
        <v/>
      </c>
      <c r="H46" s="42" t="str">
        <f>IF(AT46="TAMAMLANDI",IF('VERI-GIRISI'!E48=0,"",'VERI-GIRISI'!E48),"")</f>
        <v/>
      </c>
      <c r="I46" s="25" t="str">
        <f t="shared" si="22"/>
        <v/>
      </c>
      <c r="J46" s="42" t="str">
        <f>IF(AT46="TAMAMLANDI",IF('VERI-GIRISI'!F48=0,"",'VERI-GIRISI'!F48),"")</f>
        <v/>
      </c>
      <c r="K46" s="25" t="str">
        <f t="shared" si="23"/>
        <v/>
      </c>
      <c r="L46" s="42" t="str">
        <f>IF(AT46="TAMAMLANDI",IF('VERI-GIRISI'!G48=0,"",'VERI-GIRISI'!G48),"")</f>
        <v/>
      </c>
      <c r="M46" s="25" t="str">
        <f t="shared" si="24"/>
        <v/>
      </c>
      <c r="N46" s="44" t="str">
        <f>IF(AT46="TAMAMLANDI",IF('VERI-GIRISI'!H48=0,"",'VERI-GIRISI'!H48),"")</f>
        <v/>
      </c>
      <c r="O46" s="25" t="str">
        <f t="shared" si="25"/>
        <v/>
      </c>
      <c r="P46" s="44" t="str">
        <f>IF(AT46="TAMAMLANDI",IF('VERI-GIRISI'!I48="","",'VERI-GIRISI'!I48),"")</f>
        <v/>
      </c>
      <c r="Q46" s="25" t="str">
        <f t="shared" si="26"/>
        <v/>
      </c>
      <c r="R46" s="42" t="str">
        <f>IF(AT46="TAMAMLANDI",IF('VERI-GIRISI'!J48=0,"",'VERI-GIRISI'!J48),"")</f>
        <v/>
      </c>
      <c r="S46" s="25" t="str">
        <f t="shared" si="27"/>
        <v/>
      </c>
      <c r="T46" s="44" t="str">
        <f>IF(AT46="TAMAMLANDI",IF('VERI-GIRISI'!K48=0,"",'VERI-GIRISI'!K48),"")</f>
        <v/>
      </c>
      <c r="U46" s="25" t="str">
        <f t="shared" si="28"/>
        <v/>
      </c>
      <c r="V46" s="42" t="str">
        <f>IF(AT46="TAMAMLANDI",IF('VERI-GIRISI'!L48=0,"",'VERI-GIRISI'!L48),"")</f>
        <v/>
      </c>
      <c r="W46" s="25" t="str">
        <f t="shared" si="29"/>
        <v/>
      </c>
      <c r="Y46" s="48">
        <f t="shared" si="1"/>
        <v>1</v>
      </c>
      <c r="Z46" s="49" t="str">
        <f t="shared" si="30"/>
        <v/>
      </c>
      <c r="AA46" s="48" t="str">
        <f t="shared" si="2"/>
        <v/>
      </c>
      <c r="AB46" s="49" t="str">
        <f t="shared" si="3"/>
        <v/>
      </c>
      <c r="AC46" s="48" t="str">
        <f t="shared" si="4"/>
        <v/>
      </c>
      <c r="AD46" s="49" t="str">
        <f t="shared" si="5"/>
        <v/>
      </c>
      <c r="AE46" s="48" t="str">
        <f t="shared" si="6"/>
        <v/>
      </c>
      <c r="AF46" s="49" t="str">
        <f t="shared" si="7"/>
        <v/>
      </c>
      <c r="AG46" s="48" t="str">
        <f t="shared" si="8"/>
        <v/>
      </c>
      <c r="AI46" s="49" t="str">
        <f t="shared" si="9"/>
        <v/>
      </c>
      <c r="AJ46" s="48" t="str">
        <f t="shared" si="10"/>
        <v/>
      </c>
      <c r="AK46" s="49" t="str">
        <f t="shared" si="11"/>
        <v/>
      </c>
      <c r="AL46" s="48" t="str">
        <f t="shared" si="12"/>
        <v/>
      </c>
      <c r="AM46" s="49" t="str">
        <f t="shared" si="13"/>
        <v/>
      </c>
      <c r="AN46" s="48" t="str">
        <f t="shared" si="14"/>
        <v/>
      </c>
      <c r="AO46" s="49" t="str">
        <f t="shared" si="15"/>
        <v/>
      </c>
      <c r="AP46" s="48" t="str">
        <f t="shared" si="16"/>
        <v/>
      </c>
      <c r="AQ46" s="49" t="str">
        <f t="shared" si="17"/>
        <v/>
      </c>
      <c r="AR46" s="48" t="str">
        <f t="shared" si="18"/>
        <v/>
      </c>
      <c r="AT46" s="48" t="b">
        <f>IF('VERI-GIRISI'!D48&gt;0,IF('VERI-GIRISI'!E48&gt;0,IF('VERI-GIRISI'!F48&gt;0,IF('VERI-GIRISI'!G48&gt;0,IF('VERI-GIRISI'!H48&gt;0,IF('VERI-GIRISI'!I48&gt;0,IF('VERI-GIRISI'!J48&gt;0,IF('VERI-GIRISI'!K48&gt;0,IF('VERI-GIRISI'!L48&gt;0,"TAMAMLANDI","TAMAMLANMADI")))))))))</f>
        <v>0</v>
      </c>
    </row>
    <row r="47" spans="1:46" ht="26" customHeight="1">
      <c r="A47" s="7">
        <v>41</v>
      </c>
      <c r="B47" s="84" t="str">
        <f>IF(AT47="TAMAMLANDI",'VERI-GIRISI'!B49:C49,"")</f>
        <v/>
      </c>
      <c r="C47" s="85"/>
      <c r="D47" s="23" t="str">
        <f t="shared" si="19"/>
        <v/>
      </c>
      <c r="E47" s="50" t="str">
        <f t="shared" si="20"/>
        <v/>
      </c>
      <c r="F47" s="43" t="str">
        <f>IF(AT47="TAMAMLANDI",IF('VERI-GIRISI'!D49=0,"",'VERI-GIRISI'!D49),"")</f>
        <v/>
      </c>
      <c r="G47" s="29" t="str">
        <f t="shared" si="21"/>
        <v/>
      </c>
      <c r="H47" s="41" t="str">
        <f>IF(AT47="TAMAMLANDI",IF('VERI-GIRISI'!E49=0,"",'VERI-GIRISI'!E49),"")</f>
        <v/>
      </c>
      <c r="I47" s="29" t="str">
        <f t="shared" si="22"/>
        <v/>
      </c>
      <c r="J47" s="41" t="str">
        <f>IF(AT47="TAMAMLANDI",IF('VERI-GIRISI'!F49=0,"",'VERI-GIRISI'!F49),"")</f>
        <v/>
      </c>
      <c r="K47" s="29" t="str">
        <f t="shared" si="23"/>
        <v/>
      </c>
      <c r="L47" s="41" t="str">
        <f>IF(AT47="TAMAMLANDI",IF('VERI-GIRISI'!G49=0,"",'VERI-GIRISI'!G49),"")</f>
        <v/>
      </c>
      <c r="M47" s="29" t="str">
        <f t="shared" si="24"/>
        <v/>
      </c>
      <c r="N47" s="43" t="str">
        <f>IF(AT47="TAMAMLANDI",IF('VERI-GIRISI'!H49=0,"",'VERI-GIRISI'!H49),"")</f>
        <v/>
      </c>
      <c r="O47" s="29" t="str">
        <f t="shared" si="25"/>
        <v/>
      </c>
      <c r="P47" s="43" t="str">
        <f>IF(AT47="TAMAMLANDI",IF('VERI-GIRISI'!I49="","",'VERI-GIRISI'!I49),"")</f>
        <v/>
      </c>
      <c r="Q47" s="29" t="str">
        <f t="shared" si="26"/>
        <v/>
      </c>
      <c r="R47" s="41" t="str">
        <f>IF(AT47="TAMAMLANDI",IF('VERI-GIRISI'!J49=0,"",'VERI-GIRISI'!J49),"")</f>
        <v/>
      </c>
      <c r="S47" s="29" t="str">
        <f t="shared" si="27"/>
        <v/>
      </c>
      <c r="T47" s="43" t="str">
        <f>IF(AT47="TAMAMLANDI",IF('VERI-GIRISI'!K49=0,"",'VERI-GIRISI'!K49),"")</f>
        <v/>
      </c>
      <c r="U47" s="29" t="str">
        <f t="shared" si="28"/>
        <v/>
      </c>
      <c r="V47" s="41" t="str">
        <f>IF(AT47="TAMAMLANDI",IF('VERI-GIRISI'!L49=0,"",'VERI-GIRISI'!L49),"")</f>
        <v/>
      </c>
      <c r="W47" s="29" t="str">
        <f t="shared" si="29"/>
        <v/>
      </c>
      <c r="Y47" s="48">
        <f t="shared" si="1"/>
        <v>1</v>
      </c>
      <c r="Z47" s="49" t="str">
        <f t="shared" si="30"/>
        <v/>
      </c>
      <c r="AA47" s="48" t="str">
        <f t="shared" si="2"/>
        <v/>
      </c>
      <c r="AB47" s="49" t="str">
        <f t="shared" si="3"/>
        <v/>
      </c>
      <c r="AC47" s="48" t="str">
        <f t="shared" si="4"/>
        <v/>
      </c>
      <c r="AD47" s="49" t="str">
        <f t="shared" si="5"/>
        <v/>
      </c>
      <c r="AE47" s="48" t="str">
        <f t="shared" si="6"/>
        <v/>
      </c>
      <c r="AF47" s="49" t="str">
        <f t="shared" si="7"/>
        <v/>
      </c>
      <c r="AG47" s="48" t="str">
        <f t="shared" si="8"/>
        <v/>
      </c>
      <c r="AI47" s="49" t="str">
        <f t="shared" si="9"/>
        <v/>
      </c>
      <c r="AJ47" s="48" t="str">
        <f t="shared" si="10"/>
        <v/>
      </c>
      <c r="AK47" s="49" t="str">
        <f t="shared" si="11"/>
        <v/>
      </c>
      <c r="AL47" s="48" t="str">
        <f t="shared" si="12"/>
        <v/>
      </c>
      <c r="AM47" s="49" t="str">
        <f t="shared" si="13"/>
        <v/>
      </c>
      <c r="AN47" s="48" t="str">
        <f t="shared" si="14"/>
        <v/>
      </c>
      <c r="AO47" s="49" t="str">
        <f t="shared" si="15"/>
        <v/>
      </c>
      <c r="AP47" s="48" t="str">
        <f t="shared" si="16"/>
        <v/>
      </c>
      <c r="AQ47" s="49" t="str">
        <f t="shared" si="17"/>
        <v/>
      </c>
      <c r="AR47" s="48" t="str">
        <f t="shared" si="18"/>
        <v/>
      </c>
      <c r="AT47" s="48" t="b">
        <f>IF('VERI-GIRISI'!D49&gt;0,IF('VERI-GIRISI'!E49&gt;0,IF('VERI-GIRISI'!F49&gt;0,IF('VERI-GIRISI'!G49&gt;0,IF('VERI-GIRISI'!H49&gt;0,IF('VERI-GIRISI'!I49&gt;0,IF('VERI-GIRISI'!J49&gt;0,IF('VERI-GIRISI'!K49&gt;0,IF('VERI-GIRISI'!L49&gt;0,"TAMAMLANDI","TAMAMLANMADI")))))))))</f>
        <v>0</v>
      </c>
    </row>
    <row r="48" spans="1:46" ht="26" customHeight="1">
      <c r="A48" s="7">
        <v>42</v>
      </c>
      <c r="B48" s="82" t="str">
        <f>IF(AT48="TAMAMLANDI",'VERI-GIRISI'!B50:C50,"")</f>
        <v/>
      </c>
      <c r="C48" s="83"/>
      <c r="D48" s="26" t="str">
        <f t="shared" si="19"/>
        <v/>
      </c>
      <c r="E48" s="51" t="str">
        <f t="shared" si="20"/>
        <v/>
      </c>
      <c r="F48" s="44" t="str">
        <f>IF(AT48="TAMAMLANDI",IF('VERI-GIRISI'!D50=0,"",'VERI-GIRISI'!D50),"")</f>
        <v/>
      </c>
      <c r="G48" s="25" t="str">
        <f t="shared" si="21"/>
        <v/>
      </c>
      <c r="H48" s="42" t="str">
        <f>IF(AT48="TAMAMLANDI",IF('VERI-GIRISI'!E50=0,"",'VERI-GIRISI'!E50),"")</f>
        <v/>
      </c>
      <c r="I48" s="25" t="str">
        <f t="shared" si="22"/>
        <v/>
      </c>
      <c r="J48" s="42" t="str">
        <f>IF(AT48="TAMAMLANDI",IF('VERI-GIRISI'!F50=0,"",'VERI-GIRISI'!F50),"")</f>
        <v/>
      </c>
      <c r="K48" s="25" t="str">
        <f t="shared" si="23"/>
        <v/>
      </c>
      <c r="L48" s="42" t="str">
        <f>IF(AT48="TAMAMLANDI",IF('VERI-GIRISI'!G50=0,"",'VERI-GIRISI'!G50),"")</f>
        <v/>
      </c>
      <c r="M48" s="25" t="str">
        <f t="shared" si="24"/>
        <v/>
      </c>
      <c r="N48" s="44" t="str">
        <f>IF(AT48="TAMAMLANDI",IF('VERI-GIRISI'!H50=0,"",'VERI-GIRISI'!H50),"")</f>
        <v/>
      </c>
      <c r="O48" s="25" t="str">
        <f t="shared" si="25"/>
        <v/>
      </c>
      <c r="P48" s="44" t="str">
        <f>IF(AT48="TAMAMLANDI",IF('VERI-GIRISI'!I50="","",'VERI-GIRISI'!I50),"")</f>
        <v/>
      </c>
      <c r="Q48" s="25" t="str">
        <f t="shared" si="26"/>
        <v/>
      </c>
      <c r="R48" s="42" t="str">
        <f>IF(AT48="TAMAMLANDI",IF('VERI-GIRISI'!J50=0,"",'VERI-GIRISI'!J50),"")</f>
        <v/>
      </c>
      <c r="S48" s="25" t="str">
        <f t="shared" si="27"/>
        <v/>
      </c>
      <c r="T48" s="44" t="str">
        <f>IF(AT48="TAMAMLANDI",IF('VERI-GIRISI'!K50=0,"",'VERI-GIRISI'!K50),"")</f>
        <v/>
      </c>
      <c r="U48" s="25" t="str">
        <f t="shared" si="28"/>
        <v/>
      </c>
      <c r="V48" s="42" t="str">
        <f>IF(AT48="TAMAMLANDI",IF('VERI-GIRISI'!L50=0,"",'VERI-GIRISI'!L50),"")</f>
        <v/>
      </c>
      <c r="W48" s="25" t="str">
        <f t="shared" si="29"/>
        <v/>
      </c>
      <c r="Y48" s="48">
        <f t="shared" si="1"/>
        <v>1</v>
      </c>
      <c r="Z48" s="49" t="str">
        <f t="shared" si="30"/>
        <v/>
      </c>
      <c r="AA48" s="48" t="str">
        <f t="shared" si="2"/>
        <v/>
      </c>
      <c r="AB48" s="49" t="str">
        <f t="shared" si="3"/>
        <v/>
      </c>
      <c r="AC48" s="48" t="str">
        <f t="shared" si="4"/>
        <v/>
      </c>
      <c r="AD48" s="49" t="str">
        <f t="shared" si="5"/>
        <v/>
      </c>
      <c r="AE48" s="48" t="str">
        <f t="shared" si="6"/>
        <v/>
      </c>
      <c r="AF48" s="49" t="str">
        <f t="shared" si="7"/>
        <v/>
      </c>
      <c r="AG48" s="48" t="str">
        <f t="shared" si="8"/>
        <v/>
      </c>
      <c r="AI48" s="49" t="str">
        <f t="shared" si="9"/>
        <v/>
      </c>
      <c r="AJ48" s="48" t="str">
        <f t="shared" si="10"/>
        <v/>
      </c>
      <c r="AK48" s="49" t="str">
        <f t="shared" si="11"/>
        <v/>
      </c>
      <c r="AL48" s="48" t="str">
        <f t="shared" si="12"/>
        <v/>
      </c>
      <c r="AM48" s="49" t="str">
        <f t="shared" si="13"/>
        <v/>
      </c>
      <c r="AN48" s="48" t="str">
        <f t="shared" si="14"/>
        <v/>
      </c>
      <c r="AO48" s="49" t="str">
        <f t="shared" si="15"/>
        <v/>
      </c>
      <c r="AP48" s="48" t="str">
        <f t="shared" si="16"/>
        <v/>
      </c>
      <c r="AQ48" s="49" t="str">
        <f t="shared" si="17"/>
        <v/>
      </c>
      <c r="AR48" s="48" t="str">
        <f t="shared" si="18"/>
        <v/>
      </c>
      <c r="AT48" s="48" t="b">
        <f>IF('VERI-GIRISI'!D50&gt;0,IF('VERI-GIRISI'!E50&gt;0,IF('VERI-GIRISI'!F50&gt;0,IF('VERI-GIRISI'!G50&gt;0,IF('VERI-GIRISI'!H50&gt;0,IF('VERI-GIRISI'!I50&gt;0,IF('VERI-GIRISI'!J50&gt;0,IF('VERI-GIRISI'!K50&gt;0,IF('VERI-GIRISI'!L50&gt;0,"TAMAMLANDI","TAMAMLANMADI")))))))))</f>
        <v>0</v>
      </c>
    </row>
    <row r="49" spans="1:46" ht="26" customHeight="1">
      <c r="A49" s="7">
        <v>43</v>
      </c>
      <c r="B49" s="84" t="str">
        <f>IF(AT49="TAMAMLANDI",'VERI-GIRISI'!B51:C51,"")</f>
        <v/>
      </c>
      <c r="C49" s="85"/>
      <c r="D49" s="23" t="str">
        <f t="shared" si="19"/>
        <v/>
      </c>
      <c r="E49" s="50" t="str">
        <f t="shared" si="20"/>
        <v/>
      </c>
      <c r="F49" s="43" t="str">
        <f>IF(AT49="TAMAMLANDI",IF('VERI-GIRISI'!D51=0,"",'VERI-GIRISI'!D51),"")</f>
        <v/>
      </c>
      <c r="G49" s="29" t="str">
        <f t="shared" si="21"/>
        <v/>
      </c>
      <c r="H49" s="41" t="str">
        <f>IF(AT49="TAMAMLANDI",IF('VERI-GIRISI'!E51=0,"",'VERI-GIRISI'!E51),"")</f>
        <v/>
      </c>
      <c r="I49" s="29" t="str">
        <f t="shared" si="22"/>
        <v/>
      </c>
      <c r="J49" s="41" t="str">
        <f>IF(AT49="TAMAMLANDI",IF('VERI-GIRISI'!F51=0,"",'VERI-GIRISI'!F51),"")</f>
        <v/>
      </c>
      <c r="K49" s="29" t="str">
        <f t="shared" si="23"/>
        <v/>
      </c>
      <c r="L49" s="41" t="str">
        <f>IF(AT49="TAMAMLANDI",IF('VERI-GIRISI'!G51=0,"",'VERI-GIRISI'!G51),"")</f>
        <v/>
      </c>
      <c r="M49" s="29" t="str">
        <f t="shared" si="24"/>
        <v/>
      </c>
      <c r="N49" s="43" t="str">
        <f>IF(AT49="TAMAMLANDI",IF('VERI-GIRISI'!H51=0,"",'VERI-GIRISI'!H51),"")</f>
        <v/>
      </c>
      <c r="O49" s="29" t="str">
        <f t="shared" si="25"/>
        <v/>
      </c>
      <c r="P49" s="43" t="str">
        <f>IF(AT49="TAMAMLANDI",IF('VERI-GIRISI'!I51="","",'VERI-GIRISI'!I51),"")</f>
        <v/>
      </c>
      <c r="Q49" s="29" t="str">
        <f t="shared" si="26"/>
        <v/>
      </c>
      <c r="R49" s="41" t="str">
        <f>IF(AT49="TAMAMLANDI",IF('VERI-GIRISI'!J51=0,"",'VERI-GIRISI'!J51),"")</f>
        <v/>
      </c>
      <c r="S49" s="29" t="str">
        <f t="shared" si="27"/>
        <v/>
      </c>
      <c r="T49" s="43" t="str">
        <f>IF(AT49="TAMAMLANDI",IF('VERI-GIRISI'!K51=0,"",'VERI-GIRISI'!K51),"")</f>
        <v/>
      </c>
      <c r="U49" s="29" t="str">
        <f t="shared" si="28"/>
        <v/>
      </c>
      <c r="V49" s="41" t="str">
        <f>IF(AT49="TAMAMLANDI",IF('VERI-GIRISI'!L51=0,"",'VERI-GIRISI'!L51),"")</f>
        <v/>
      </c>
      <c r="W49" s="29" t="str">
        <f t="shared" si="29"/>
        <v/>
      </c>
      <c r="Y49" s="48">
        <f t="shared" si="1"/>
        <v>1</v>
      </c>
      <c r="Z49" s="49" t="str">
        <f t="shared" si="30"/>
        <v/>
      </c>
      <c r="AA49" s="48" t="str">
        <f t="shared" si="2"/>
        <v/>
      </c>
      <c r="AB49" s="49" t="str">
        <f t="shared" si="3"/>
        <v/>
      </c>
      <c r="AC49" s="48" t="str">
        <f t="shared" si="4"/>
        <v/>
      </c>
      <c r="AD49" s="49" t="str">
        <f t="shared" si="5"/>
        <v/>
      </c>
      <c r="AE49" s="48" t="str">
        <f t="shared" si="6"/>
        <v/>
      </c>
      <c r="AF49" s="49" t="str">
        <f t="shared" si="7"/>
        <v/>
      </c>
      <c r="AG49" s="48" t="str">
        <f t="shared" si="8"/>
        <v/>
      </c>
      <c r="AI49" s="49" t="str">
        <f t="shared" si="9"/>
        <v/>
      </c>
      <c r="AJ49" s="48" t="str">
        <f t="shared" si="10"/>
        <v/>
      </c>
      <c r="AK49" s="49" t="str">
        <f t="shared" si="11"/>
        <v/>
      </c>
      <c r="AL49" s="48" t="str">
        <f t="shared" si="12"/>
        <v/>
      </c>
      <c r="AM49" s="49" t="str">
        <f t="shared" si="13"/>
        <v/>
      </c>
      <c r="AN49" s="48" t="str">
        <f t="shared" si="14"/>
        <v/>
      </c>
      <c r="AO49" s="49" t="str">
        <f t="shared" si="15"/>
        <v/>
      </c>
      <c r="AP49" s="48" t="str">
        <f t="shared" si="16"/>
        <v/>
      </c>
      <c r="AQ49" s="49" t="str">
        <f t="shared" si="17"/>
        <v/>
      </c>
      <c r="AR49" s="48" t="str">
        <f t="shared" si="18"/>
        <v/>
      </c>
      <c r="AT49" s="48" t="b">
        <f>IF('VERI-GIRISI'!D51&gt;0,IF('VERI-GIRISI'!E51&gt;0,IF('VERI-GIRISI'!F51&gt;0,IF('VERI-GIRISI'!G51&gt;0,IF('VERI-GIRISI'!H51&gt;0,IF('VERI-GIRISI'!I51&gt;0,IF('VERI-GIRISI'!J51&gt;0,IF('VERI-GIRISI'!K51&gt;0,IF('VERI-GIRISI'!L51&gt;0,"TAMAMLANDI","TAMAMLANMADI")))))))))</f>
        <v>0</v>
      </c>
    </row>
    <row r="50" spans="1:46" ht="26" customHeight="1">
      <c r="A50" s="7">
        <v>44</v>
      </c>
      <c r="B50" s="82" t="str">
        <f>IF(AT50="TAMAMLANDI",'VERI-GIRISI'!B52:C52,"")</f>
        <v/>
      </c>
      <c r="C50" s="83"/>
      <c r="D50" s="26" t="str">
        <f t="shared" si="19"/>
        <v/>
      </c>
      <c r="E50" s="51" t="str">
        <f t="shared" si="20"/>
        <v/>
      </c>
      <c r="F50" s="44" t="str">
        <f>IF(AT50="TAMAMLANDI",IF('VERI-GIRISI'!D52=0,"",'VERI-GIRISI'!D52),"")</f>
        <v/>
      </c>
      <c r="G50" s="25" t="str">
        <f t="shared" si="21"/>
        <v/>
      </c>
      <c r="H50" s="42" t="str">
        <f>IF(AT50="TAMAMLANDI",IF('VERI-GIRISI'!E52=0,"",'VERI-GIRISI'!E52),"")</f>
        <v/>
      </c>
      <c r="I50" s="25" t="str">
        <f t="shared" si="22"/>
        <v/>
      </c>
      <c r="J50" s="42" t="str">
        <f>IF(AT50="TAMAMLANDI",IF('VERI-GIRISI'!F52=0,"",'VERI-GIRISI'!F52),"")</f>
        <v/>
      </c>
      <c r="K50" s="25" t="str">
        <f t="shared" si="23"/>
        <v/>
      </c>
      <c r="L50" s="42" t="str">
        <f>IF(AT50="TAMAMLANDI",IF('VERI-GIRISI'!G52=0,"",'VERI-GIRISI'!G52),"")</f>
        <v/>
      </c>
      <c r="M50" s="25" t="str">
        <f t="shared" si="24"/>
        <v/>
      </c>
      <c r="N50" s="44" t="str">
        <f>IF(AT50="TAMAMLANDI",IF('VERI-GIRISI'!H52=0,"",'VERI-GIRISI'!H52),"")</f>
        <v/>
      </c>
      <c r="O50" s="25" t="str">
        <f t="shared" si="25"/>
        <v/>
      </c>
      <c r="P50" s="44" t="str">
        <f>IF(AT50="TAMAMLANDI",IF('VERI-GIRISI'!I52="","",'VERI-GIRISI'!I52),"")</f>
        <v/>
      </c>
      <c r="Q50" s="25" t="str">
        <f t="shared" si="26"/>
        <v/>
      </c>
      <c r="R50" s="42" t="str">
        <f>IF(AT50="TAMAMLANDI",IF('VERI-GIRISI'!J52=0,"",'VERI-GIRISI'!J52),"")</f>
        <v/>
      </c>
      <c r="S50" s="25" t="str">
        <f t="shared" si="27"/>
        <v/>
      </c>
      <c r="T50" s="44" t="str">
        <f>IF(AT50="TAMAMLANDI",IF('VERI-GIRISI'!K52=0,"",'VERI-GIRISI'!K52),"")</f>
        <v/>
      </c>
      <c r="U50" s="25" t="str">
        <f t="shared" si="28"/>
        <v/>
      </c>
      <c r="V50" s="42" t="str">
        <f>IF(AT50="TAMAMLANDI",IF('VERI-GIRISI'!L52=0,"",'VERI-GIRISI'!L52),"")</f>
        <v/>
      </c>
      <c r="W50" s="25" t="str">
        <f t="shared" si="29"/>
        <v/>
      </c>
      <c r="Y50" s="48">
        <f t="shared" si="1"/>
        <v>1</v>
      </c>
      <c r="Z50" s="49" t="str">
        <f t="shared" si="30"/>
        <v/>
      </c>
      <c r="AA50" s="48" t="str">
        <f t="shared" si="2"/>
        <v/>
      </c>
      <c r="AB50" s="49" t="str">
        <f t="shared" si="3"/>
        <v/>
      </c>
      <c r="AC50" s="48" t="str">
        <f t="shared" si="4"/>
        <v/>
      </c>
      <c r="AD50" s="49" t="str">
        <f t="shared" si="5"/>
        <v/>
      </c>
      <c r="AE50" s="48" t="str">
        <f t="shared" si="6"/>
        <v/>
      </c>
      <c r="AF50" s="49" t="str">
        <f t="shared" si="7"/>
        <v/>
      </c>
      <c r="AG50" s="48" t="str">
        <f t="shared" si="8"/>
        <v/>
      </c>
      <c r="AI50" s="49" t="str">
        <f t="shared" si="9"/>
        <v/>
      </c>
      <c r="AJ50" s="48" t="str">
        <f t="shared" si="10"/>
        <v/>
      </c>
      <c r="AK50" s="49" t="str">
        <f t="shared" si="11"/>
        <v/>
      </c>
      <c r="AL50" s="48" t="str">
        <f t="shared" si="12"/>
        <v/>
      </c>
      <c r="AM50" s="49" t="str">
        <f t="shared" si="13"/>
        <v/>
      </c>
      <c r="AN50" s="48" t="str">
        <f t="shared" si="14"/>
        <v/>
      </c>
      <c r="AO50" s="49" t="str">
        <f t="shared" si="15"/>
        <v/>
      </c>
      <c r="AP50" s="48" t="str">
        <f t="shared" si="16"/>
        <v/>
      </c>
      <c r="AQ50" s="49" t="str">
        <f t="shared" si="17"/>
        <v/>
      </c>
      <c r="AR50" s="48" t="str">
        <f t="shared" si="18"/>
        <v/>
      </c>
      <c r="AT50" s="48" t="b">
        <f>IF('VERI-GIRISI'!D52&gt;0,IF('VERI-GIRISI'!E52&gt;0,IF('VERI-GIRISI'!F52&gt;0,IF('VERI-GIRISI'!G52&gt;0,IF('VERI-GIRISI'!H52&gt;0,IF('VERI-GIRISI'!I52&gt;0,IF('VERI-GIRISI'!J52&gt;0,IF('VERI-GIRISI'!K52&gt;0,IF('VERI-GIRISI'!L52&gt;0,"TAMAMLANDI","TAMAMLANMADI")))))))))</f>
        <v>0</v>
      </c>
    </row>
    <row r="51" spans="1:46" ht="26" customHeight="1">
      <c r="A51" s="7">
        <v>45</v>
      </c>
      <c r="B51" s="84" t="str">
        <f>IF(AT51="TAMAMLANDI",'VERI-GIRISI'!B53:C53,"")</f>
        <v/>
      </c>
      <c r="C51" s="85"/>
      <c r="D51" s="23" t="str">
        <f t="shared" si="19"/>
        <v/>
      </c>
      <c r="E51" s="50" t="str">
        <f t="shared" si="20"/>
        <v/>
      </c>
      <c r="F51" s="43" t="str">
        <f>IF(AT51="TAMAMLANDI",IF('VERI-GIRISI'!D53=0,"",'VERI-GIRISI'!D53),"")</f>
        <v/>
      </c>
      <c r="G51" s="29" t="str">
        <f t="shared" si="21"/>
        <v/>
      </c>
      <c r="H51" s="41" t="str">
        <f>IF(AT51="TAMAMLANDI",IF('VERI-GIRISI'!E53=0,"",'VERI-GIRISI'!E53),"")</f>
        <v/>
      </c>
      <c r="I51" s="29" t="str">
        <f t="shared" si="22"/>
        <v/>
      </c>
      <c r="J51" s="41" t="str">
        <f>IF(AT51="TAMAMLANDI",IF('VERI-GIRISI'!F53=0,"",'VERI-GIRISI'!F53),"")</f>
        <v/>
      </c>
      <c r="K51" s="29" t="str">
        <f t="shared" si="23"/>
        <v/>
      </c>
      <c r="L51" s="41" t="str">
        <f>IF(AT51="TAMAMLANDI",IF('VERI-GIRISI'!G53=0,"",'VERI-GIRISI'!G53),"")</f>
        <v/>
      </c>
      <c r="M51" s="29" t="str">
        <f t="shared" si="24"/>
        <v/>
      </c>
      <c r="N51" s="43" t="str">
        <f>IF(AT51="TAMAMLANDI",IF('VERI-GIRISI'!H53=0,"",'VERI-GIRISI'!H53),"")</f>
        <v/>
      </c>
      <c r="O51" s="29" t="str">
        <f t="shared" si="25"/>
        <v/>
      </c>
      <c r="P51" s="43" t="str">
        <f>IF(AT51="TAMAMLANDI",IF('VERI-GIRISI'!I53="","",'VERI-GIRISI'!I53),"")</f>
        <v/>
      </c>
      <c r="Q51" s="29" t="str">
        <f t="shared" si="26"/>
        <v/>
      </c>
      <c r="R51" s="41" t="str">
        <f>IF(AT51="TAMAMLANDI",IF('VERI-GIRISI'!J53=0,"",'VERI-GIRISI'!J53),"")</f>
        <v/>
      </c>
      <c r="S51" s="29" t="str">
        <f t="shared" si="27"/>
        <v/>
      </c>
      <c r="T51" s="43" t="str">
        <f>IF(AT51="TAMAMLANDI",IF('VERI-GIRISI'!K53=0,"",'VERI-GIRISI'!K53),"")</f>
        <v/>
      </c>
      <c r="U51" s="29" t="str">
        <f t="shared" si="28"/>
        <v/>
      </c>
      <c r="V51" s="41" t="str">
        <f>IF(AT51="TAMAMLANDI",IF('VERI-GIRISI'!L53=0,"",'VERI-GIRISI'!L53),"")</f>
        <v/>
      </c>
      <c r="W51" s="29" t="str">
        <f t="shared" si="29"/>
        <v/>
      </c>
      <c r="Y51" s="48">
        <f t="shared" si="1"/>
        <v>1</v>
      </c>
      <c r="Z51" s="49" t="str">
        <f t="shared" si="30"/>
        <v/>
      </c>
      <c r="AA51" s="48" t="str">
        <f t="shared" si="2"/>
        <v/>
      </c>
      <c r="AB51" s="49" t="str">
        <f t="shared" si="3"/>
        <v/>
      </c>
      <c r="AC51" s="48" t="str">
        <f t="shared" si="4"/>
        <v/>
      </c>
      <c r="AD51" s="49" t="str">
        <f t="shared" si="5"/>
        <v/>
      </c>
      <c r="AE51" s="48" t="str">
        <f t="shared" si="6"/>
        <v/>
      </c>
      <c r="AF51" s="49" t="str">
        <f t="shared" si="7"/>
        <v/>
      </c>
      <c r="AG51" s="48" t="str">
        <f t="shared" si="8"/>
        <v/>
      </c>
      <c r="AI51" s="49" t="str">
        <f t="shared" si="9"/>
        <v/>
      </c>
      <c r="AJ51" s="48" t="str">
        <f t="shared" si="10"/>
        <v/>
      </c>
      <c r="AK51" s="49" t="str">
        <f t="shared" si="11"/>
        <v/>
      </c>
      <c r="AL51" s="48" t="str">
        <f t="shared" si="12"/>
        <v/>
      </c>
      <c r="AM51" s="49" t="str">
        <f t="shared" si="13"/>
        <v/>
      </c>
      <c r="AN51" s="48" t="str">
        <f t="shared" si="14"/>
        <v/>
      </c>
      <c r="AO51" s="49" t="str">
        <f t="shared" si="15"/>
        <v/>
      </c>
      <c r="AP51" s="48" t="str">
        <f t="shared" si="16"/>
        <v/>
      </c>
      <c r="AQ51" s="49" t="str">
        <f t="shared" si="17"/>
        <v/>
      </c>
      <c r="AR51" s="48" t="str">
        <f t="shared" si="18"/>
        <v/>
      </c>
      <c r="AT51" s="48" t="b">
        <f>IF('VERI-GIRISI'!D53&gt;0,IF('VERI-GIRISI'!E53&gt;0,IF('VERI-GIRISI'!F53&gt;0,IF('VERI-GIRISI'!G53&gt;0,IF('VERI-GIRISI'!H53&gt;0,IF('VERI-GIRISI'!I53&gt;0,IF('VERI-GIRISI'!J53&gt;0,IF('VERI-GIRISI'!K53&gt;0,IF('VERI-GIRISI'!L53&gt;0,"TAMAMLANDI","TAMAMLANMADI")))))))))</f>
        <v>0</v>
      </c>
    </row>
    <row r="52" spans="1:46" ht="26" customHeight="1">
      <c r="A52" s="7">
        <v>46</v>
      </c>
      <c r="B52" s="82" t="str">
        <f>IF(AT52="TAMAMLANDI",'VERI-GIRISI'!B54:C54,"")</f>
        <v/>
      </c>
      <c r="C52" s="83"/>
      <c r="D52" s="26" t="str">
        <f t="shared" si="19"/>
        <v/>
      </c>
      <c r="E52" s="51" t="str">
        <f t="shared" si="20"/>
        <v/>
      </c>
      <c r="F52" s="44" t="str">
        <f>IF(AT52="TAMAMLANDI",IF('VERI-GIRISI'!D54=0,"",'VERI-GIRISI'!D54),"")</f>
        <v/>
      </c>
      <c r="G52" s="25" t="str">
        <f t="shared" si="21"/>
        <v/>
      </c>
      <c r="H52" s="42" t="str">
        <f>IF(AT52="TAMAMLANDI",IF('VERI-GIRISI'!E54=0,"",'VERI-GIRISI'!E54),"")</f>
        <v/>
      </c>
      <c r="I52" s="25" t="str">
        <f t="shared" si="22"/>
        <v/>
      </c>
      <c r="J52" s="42" t="str">
        <f>IF(AT52="TAMAMLANDI",IF('VERI-GIRISI'!F54=0,"",'VERI-GIRISI'!F54),"")</f>
        <v/>
      </c>
      <c r="K52" s="25" t="str">
        <f t="shared" si="23"/>
        <v/>
      </c>
      <c r="L52" s="42" t="str">
        <f>IF(AT52="TAMAMLANDI",IF('VERI-GIRISI'!G54=0,"",'VERI-GIRISI'!G54),"")</f>
        <v/>
      </c>
      <c r="M52" s="25" t="str">
        <f t="shared" si="24"/>
        <v/>
      </c>
      <c r="N52" s="44" t="str">
        <f>IF(AT52="TAMAMLANDI",IF('VERI-GIRISI'!H54=0,"",'VERI-GIRISI'!H54),"")</f>
        <v/>
      </c>
      <c r="O52" s="25" t="str">
        <f t="shared" si="25"/>
        <v/>
      </c>
      <c r="P52" s="44" t="str">
        <f>IF(AT52="TAMAMLANDI",IF('VERI-GIRISI'!I54="","",'VERI-GIRISI'!I54),"")</f>
        <v/>
      </c>
      <c r="Q52" s="25" t="str">
        <f t="shared" si="26"/>
        <v/>
      </c>
      <c r="R52" s="42" t="str">
        <f>IF(AT52="TAMAMLANDI",IF('VERI-GIRISI'!J54=0,"",'VERI-GIRISI'!J54),"")</f>
        <v/>
      </c>
      <c r="S52" s="25" t="str">
        <f t="shared" si="27"/>
        <v/>
      </c>
      <c r="T52" s="44" t="str">
        <f>IF(AT52="TAMAMLANDI",IF('VERI-GIRISI'!K54=0,"",'VERI-GIRISI'!K54),"")</f>
        <v/>
      </c>
      <c r="U52" s="25" t="str">
        <f t="shared" si="28"/>
        <v/>
      </c>
      <c r="V52" s="42" t="str">
        <f>IF(AT52="TAMAMLANDI",IF('VERI-GIRISI'!L54=0,"",'VERI-GIRISI'!L54),"")</f>
        <v/>
      </c>
      <c r="W52" s="25" t="str">
        <f t="shared" si="29"/>
        <v/>
      </c>
      <c r="Y52" s="48">
        <f t="shared" si="1"/>
        <v>1</v>
      </c>
      <c r="Z52" s="49" t="str">
        <f t="shared" si="30"/>
        <v/>
      </c>
      <c r="AA52" s="48" t="str">
        <f t="shared" si="2"/>
        <v/>
      </c>
      <c r="AB52" s="49" t="str">
        <f t="shared" si="3"/>
        <v/>
      </c>
      <c r="AC52" s="48" t="str">
        <f t="shared" si="4"/>
        <v/>
      </c>
      <c r="AD52" s="49" t="str">
        <f t="shared" si="5"/>
        <v/>
      </c>
      <c r="AE52" s="48" t="str">
        <f t="shared" si="6"/>
        <v/>
      </c>
      <c r="AF52" s="49" t="str">
        <f t="shared" si="7"/>
        <v/>
      </c>
      <c r="AG52" s="48" t="str">
        <f t="shared" si="8"/>
        <v/>
      </c>
      <c r="AI52" s="49" t="str">
        <f t="shared" si="9"/>
        <v/>
      </c>
      <c r="AJ52" s="48" t="str">
        <f t="shared" si="10"/>
        <v/>
      </c>
      <c r="AK52" s="49" t="str">
        <f t="shared" si="11"/>
        <v/>
      </c>
      <c r="AL52" s="48" t="str">
        <f t="shared" si="12"/>
        <v/>
      </c>
      <c r="AM52" s="49" t="str">
        <f t="shared" si="13"/>
        <v/>
      </c>
      <c r="AN52" s="48" t="str">
        <f t="shared" si="14"/>
        <v/>
      </c>
      <c r="AO52" s="49" t="str">
        <f t="shared" si="15"/>
        <v/>
      </c>
      <c r="AP52" s="48" t="str">
        <f t="shared" si="16"/>
        <v/>
      </c>
      <c r="AQ52" s="49" t="str">
        <f t="shared" si="17"/>
        <v/>
      </c>
      <c r="AR52" s="48" t="str">
        <f t="shared" si="18"/>
        <v/>
      </c>
      <c r="AT52" s="48" t="b">
        <f>IF('VERI-GIRISI'!D54&gt;0,IF('VERI-GIRISI'!E54&gt;0,IF('VERI-GIRISI'!F54&gt;0,IF('VERI-GIRISI'!G54&gt;0,IF('VERI-GIRISI'!H54&gt;0,IF('VERI-GIRISI'!I54&gt;0,IF('VERI-GIRISI'!J54&gt;0,IF('VERI-GIRISI'!K54&gt;0,IF('VERI-GIRISI'!L54&gt;0,"TAMAMLANDI","TAMAMLANMADI")))))))))</f>
        <v>0</v>
      </c>
    </row>
    <row r="53" spans="1:46" ht="26" customHeight="1">
      <c r="A53" s="7">
        <v>47</v>
      </c>
      <c r="B53" s="84" t="str">
        <f>IF(AT53="TAMAMLANDI",'VERI-GIRISI'!B55:C55,"")</f>
        <v/>
      </c>
      <c r="C53" s="85"/>
      <c r="D53" s="23" t="str">
        <f t="shared" si="19"/>
        <v/>
      </c>
      <c r="E53" s="50" t="str">
        <f t="shared" si="20"/>
        <v/>
      </c>
      <c r="F53" s="43" t="str">
        <f>IF(AT53="TAMAMLANDI",IF('VERI-GIRISI'!D55=0,"",'VERI-GIRISI'!D55),"")</f>
        <v/>
      </c>
      <c r="G53" s="29" t="str">
        <f t="shared" si="21"/>
        <v/>
      </c>
      <c r="H53" s="41" t="str">
        <f>IF(AT53="TAMAMLANDI",IF('VERI-GIRISI'!E55=0,"",'VERI-GIRISI'!E55),"")</f>
        <v/>
      </c>
      <c r="I53" s="29" t="str">
        <f t="shared" si="22"/>
        <v/>
      </c>
      <c r="J53" s="41" t="str">
        <f>IF(AT53="TAMAMLANDI",IF('VERI-GIRISI'!F55=0,"",'VERI-GIRISI'!F55),"")</f>
        <v/>
      </c>
      <c r="K53" s="29" t="str">
        <f t="shared" si="23"/>
        <v/>
      </c>
      <c r="L53" s="41" t="str">
        <f>IF(AT53="TAMAMLANDI",IF('VERI-GIRISI'!G55=0,"",'VERI-GIRISI'!G55),"")</f>
        <v/>
      </c>
      <c r="M53" s="29" t="str">
        <f t="shared" si="24"/>
        <v/>
      </c>
      <c r="N53" s="43" t="str">
        <f>IF(AT53="TAMAMLANDI",IF('VERI-GIRISI'!H55=0,"",'VERI-GIRISI'!H55),"")</f>
        <v/>
      </c>
      <c r="O53" s="29" t="str">
        <f t="shared" si="25"/>
        <v/>
      </c>
      <c r="P53" s="43" t="str">
        <f>IF(AT53="TAMAMLANDI",IF('VERI-GIRISI'!I55="","",'VERI-GIRISI'!I55),"")</f>
        <v/>
      </c>
      <c r="Q53" s="29" t="str">
        <f t="shared" si="26"/>
        <v/>
      </c>
      <c r="R53" s="41" t="str">
        <f>IF(AT53="TAMAMLANDI",IF('VERI-GIRISI'!J55=0,"",'VERI-GIRISI'!J55),"")</f>
        <v/>
      </c>
      <c r="S53" s="29" t="str">
        <f t="shared" si="27"/>
        <v/>
      </c>
      <c r="T53" s="43" t="str">
        <f>IF(AT53="TAMAMLANDI",IF('VERI-GIRISI'!K55=0,"",'VERI-GIRISI'!K55),"")</f>
        <v/>
      </c>
      <c r="U53" s="29" t="str">
        <f t="shared" si="28"/>
        <v/>
      </c>
      <c r="V53" s="41" t="str">
        <f>IF(AT53="TAMAMLANDI",IF('VERI-GIRISI'!L55=0,"",'VERI-GIRISI'!L55),"")</f>
        <v/>
      </c>
      <c r="W53" s="29" t="str">
        <f t="shared" si="29"/>
        <v/>
      </c>
      <c r="Y53" s="48">
        <f t="shared" si="1"/>
        <v>1</v>
      </c>
      <c r="Z53" s="49" t="str">
        <f t="shared" si="30"/>
        <v/>
      </c>
      <c r="AA53" s="48" t="str">
        <f t="shared" si="2"/>
        <v/>
      </c>
      <c r="AB53" s="49" t="str">
        <f t="shared" si="3"/>
        <v/>
      </c>
      <c r="AC53" s="48" t="str">
        <f t="shared" si="4"/>
        <v/>
      </c>
      <c r="AD53" s="49" t="str">
        <f t="shared" si="5"/>
        <v/>
      </c>
      <c r="AE53" s="48" t="str">
        <f t="shared" si="6"/>
        <v/>
      </c>
      <c r="AF53" s="49" t="str">
        <f t="shared" si="7"/>
        <v/>
      </c>
      <c r="AG53" s="48" t="str">
        <f t="shared" si="8"/>
        <v/>
      </c>
      <c r="AI53" s="49" t="str">
        <f t="shared" si="9"/>
        <v/>
      </c>
      <c r="AJ53" s="48" t="str">
        <f t="shared" si="10"/>
        <v/>
      </c>
      <c r="AK53" s="49" t="str">
        <f t="shared" si="11"/>
        <v/>
      </c>
      <c r="AL53" s="48" t="str">
        <f t="shared" si="12"/>
        <v/>
      </c>
      <c r="AM53" s="49" t="str">
        <f t="shared" si="13"/>
        <v/>
      </c>
      <c r="AN53" s="48" t="str">
        <f t="shared" si="14"/>
        <v/>
      </c>
      <c r="AO53" s="49" t="str">
        <f t="shared" si="15"/>
        <v/>
      </c>
      <c r="AP53" s="48" t="str">
        <f t="shared" si="16"/>
        <v/>
      </c>
      <c r="AQ53" s="49" t="str">
        <f t="shared" si="17"/>
        <v/>
      </c>
      <c r="AR53" s="48" t="str">
        <f t="shared" si="18"/>
        <v/>
      </c>
      <c r="AT53" s="48" t="b">
        <f>IF('VERI-GIRISI'!D55&gt;0,IF('VERI-GIRISI'!E55&gt;0,IF('VERI-GIRISI'!F55&gt;0,IF('VERI-GIRISI'!G55&gt;0,IF('VERI-GIRISI'!H55&gt;0,IF('VERI-GIRISI'!I55&gt;0,IF('VERI-GIRISI'!J55&gt;0,IF('VERI-GIRISI'!K55&gt;0,IF('VERI-GIRISI'!L55&gt;0,"TAMAMLANDI","TAMAMLANMADI")))))))))</f>
        <v>0</v>
      </c>
    </row>
    <row r="54" spans="1:46" ht="26" customHeight="1">
      <c r="A54" s="7">
        <v>48</v>
      </c>
      <c r="B54" s="82" t="str">
        <f>IF(AT54="TAMAMLANDI",'VERI-GIRISI'!B56:C56,"")</f>
        <v/>
      </c>
      <c r="C54" s="83"/>
      <c r="D54" s="26" t="str">
        <f t="shared" si="19"/>
        <v/>
      </c>
      <c r="E54" s="51" t="str">
        <f t="shared" si="20"/>
        <v/>
      </c>
      <c r="F54" s="44" t="str">
        <f>IF(AT54="TAMAMLANDI",IF('VERI-GIRISI'!D56=0,"",'VERI-GIRISI'!D56),"")</f>
        <v/>
      </c>
      <c r="G54" s="25" t="str">
        <f t="shared" si="21"/>
        <v/>
      </c>
      <c r="H54" s="42" t="str">
        <f>IF(AT54="TAMAMLANDI",IF('VERI-GIRISI'!E56=0,"",'VERI-GIRISI'!E56),"")</f>
        <v/>
      </c>
      <c r="I54" s="25" t="str">
        <f t="shared" si="22"/>
        <v/>
      </c>
      <c r="J54" s="42" t="str">
        <f>IF(AT54="TAMAMLANDI",IF('VERI-GIRISI'!F56=0,"",'VERI-GIRISI'!F56),"")</f>
        <v/>
      </c>
      <c r="K54" s="25" t="str">
        <f t="shared" si="23"/>
        <v/>
      </c>
      <c r="L54" s="42" t="str">
        <f>IF(AT54="TAMAMLANDI",IF('VERI-GIRISI'!G56=0,"",'VERI-GIRISI'!G56),"")</f>
        <v/>
      </c>
      <c r="M54" s="25" t="str">
        <f t="shared" si="24"/>
        <v/>
      </c>
      <c r="N54" s="44" t="str">
        <f>IF(AT54="TAMAMLANDI",IF('VERI-GIRISI'!H56=0,"",'VERI-GIRISI'!H56),"")</f>
        <v/>
      </c>
      <c r="O54" s="25" t="str">
        <f t="shared" si="25"/>
        <v/>
      </c>
      <c r="P54" s="44" t="str">
        <f>IF(AT54="TAMAMLANDI",IF('VERI-GIRISI'!I56="","",'VERI-GIRISI'!I56),"")</f>
        <v/>
      </c>
      <c r="Q54" s="25" t="str">
        <f t="shared" si="26"/>
        <v/>
      </c>
      <c r="R54" s="42" t="str">
        <f>IF(AT54="TAMAMLANDI",IF('VERI-GIRISI'!J56=0,"",'VERI-GIRISI'!J56),"")</f>
        <v/>
      </c>
      <c r="S54" s="25" t="str">
        <f t="shared" si="27"/>
        <v/>
      </c>
      <c r="T54" s="44" t="str">
        <f>IF(AT54="TAMAMLANDI",IF('VERI-GIRISI'!K56=0,"",'VERI-GIRISI'!K56),"")</f>
        <v/>
      </c>
      <c r="U54" s="25" t="str">
        <f t="shared" si="28"/>
        <v/>
      </c>
      <c r="V54" s="42" t="str">
        <f>IF(AT54="TAMAMLANDI",IF('VERI-GIRISI'!L56=0,"",'VERI-GIRISI'!L56),"")</f>
        <v/>
      </c>
      <c r="W54" s="25" t="str">
        <f t="shared" si="29"/>
        <v/>
      </c>
      <c r="Y54" s="48">
        <f t="shared" si="1"/>
        <v>1</v>
      </c>
      <c r="Z54" s="49" t="str">
        <f t="shared" si="30"/>
        <v/>
      </c>
      <c r="AA54" s="48" t="str">
        <f t="shared" si="2"/>
        <v/>
      </c>
      <c r="AB54" s="49" t="str">
        <f t="shared" si="3"/>
        <v/>
      </c>
      <c r="AC54" s="48" t="str">
        <f t="shared" si="4"/>
        <v/>
      </c>
      <c r="AD54" s="49" t="str">
        <f t="shared" si="5"/>
        <v/>
      </c>
      <c r="AE54" s="48" t="str">
        <f t="shared" si="6"/>
        <v/>
      </c>
      <c r="AF54" s="49" t="str">
        <f t="shared" si="7"/>
        <v/>
      </c>
      <c r="AG54" s="48" t="str">
        <f t="shared" si="8"/>
        <v/>
      </c>
      <c r="AI54" s="49" t="str">
        <f t="shared" si="9"/>
        <v/>
      </c>
      <c r="AJ54" s="48" t="str">
        <f t="shared" si="10"/>
        <v/>
      </c>
      <c r="AK54" s="49" t="str">
        <f t="shared" si="11"/>
        <v/>
      </c>
      <c r="AL54" s="48" t="str">
        <f t="shared" si="12"/>
        <v/>
      </c>
      <c r="AM54" s="49" t="str">
        <f t="shared" si="13"/>
        <v/>
      </c>
      <c r="AN54" s="48" t="str">
        <f t="shared" si="14"/>
        <v/>
      </c>
      <c r="AO54" s="49" t="str">
        <f t="shared" si="15"/>
        <v/>
      </c>
      <c r="AP54" s="48" t="str">
        <f t="shared" si="16"/>
        <v/>
      </c>
      <c r="AQ54" s="49" t="str">
        <f t="shared" si="17"/>
        <v/>
      </c>
      <c r="AR54" s="48" t="str">
        <f t="shared" si="18"/>
        <v/>
      </c>
      <c r="AT54" s="48" t="b">
        <f>IF('VERI-GIRISI'!D56&gt;0,IF('VERI-GIRISI'!E56&gt;0,IF('VERI-GIRISI'!F56&gt;0,IF('VERI-GIRISI'!G56&gt;0,IF('VERI-GIRISI'!H56&gt;0,IF('VERI-GIRISI'!I56&gt;0,IF('VERI-GIRISI'!J56&gt;0,IF('VERI-GIRISI'!K56&gt;0,IF('VERI-GIRISI'!L56&gt;0,"TAMAMLANDI","TAMAMLANMADI")))))))))</f>
        <v>0</v>
      </c>
    </row>
    <row r="55" spans="1:46" ht="26" customHeight="1">
      <c r="A55" s="7">
        <v>49</v>
      </c>
      <c r="B55" s="84" t="str">
        <f>IF(AT55="TAMAMLANDI",'VERI-GIRISI'!B57:C57,"")</f>
        <v/>
      </c>
      <c r="C55" s="85"/>
      <c r="D55" s="23" t="str">
        <f t="shared" si="19"/>
        <v/>
      </c>
      <c r="E55" s="50" t="str">
        <f t="shared" si="20"/>
        <v/>
      </c>
      <c r="F55" s="43" t="str">
        <f>IF(AT55="TAMAMLANDI",IF('VERI-GIRISI'!D57=0,"",'VERI-GIRISI'!D57),"")</f>
        <v/>
      </c>
      <c r="G55" s="29" t="str">
        <f t="shared" si="21"/>
        <v/>
      </c>
      <c r="H55" s="41" t="str">
        <f>IF(AT55="TAMAMLANDI",IF('VERI-GIRISI'!E57=0,"",'VERI-GIRISI'!E57),"")</f>
        <v/>
      </c>
      <c r="I55" s="29" t="str">
        <f t="shared" si="22"/>
        <v/>
      </c>
      <c r="J55" s="41" t="str">
        <f>IF(AT55="TAMAMLANDI",IF('VERI-GIRISI'!F57=0,"",'VERI-GIRISI'!F57),"")</f>
        <v/>
      </c>
      <c r="K55" s="29" t="str">
        <f t="shared" si="23"/>
        <v/>
      </c>
      <c r="L55" s="41" t="str">
        <f>IF(AT55="TAMAMLANDI",IF('VERI-GIRISI'!G57=0,"",'VERI-GIRISI'!G57),"")</f>
        <v/>
      </c>
      <c r="M55" s="29" t="str">
        <f t="shared" si="24"/>
        <v/>
      </c>
      <c r="N55" s="43" t="str">
        <f>IF(AT55="TAMAMLANDI",IF('VERI-GIRISI'!H57=0,"",'VERI-GIRISI'!H57),"")</f>
        <v/>
      </c>
      <c r="O55" s="29" t="str">
        <f t="shared" si="25"/>
        <v/>
      </c>
      <c r="P55" s="43" t="str">
        <f>IF(AT55="TAMAMLANDI",IF('VERI-GIRISI'!I57="","",'VERI-GIRISI'!I57),"")</f>
        <v/>
      </c>
      <c r="Q55" s="29" t="str">
        <f t="shared" si="26"/>
        <v/>
      </c>
      <c r="R55" s="41" t="str">
        <f>IF(AT55="TAMAMLANDI",IF('VERI-GIRISI'!J57=0,"",'VERI-GIRISI'!J57),"")</f>
        <v/>
      </c>
      <c r="S55" s="29" t="str">
        <f t="shared" si="27"/>
        <v/>
      </c>
      <c r="T55" s="43" t="str">
        <f>IF(AT55="TAMAMLANDI",IF('VERI-GIRISI'!K57=0,"",'VERI-GIRISI'!K57),"")</f>
        <v/>
      </c>
      <c r="U55" s="29" t="str">
        <f t="shared" si="28"/>
        <v/>
      </c>
      <c r="V55" s="41" t="str">
        <f>IF(AT55="TAMAMLANDI",IF('VERI-GIRISI'!L57=0,"",'VERI-GIRISI'!L57),"")</f>
        <v/>
      </c>
      <c r="W55" s="29" t="str">
        <f t="shared" si="29"/>
        <v/>
      </c>
      <c r="Y55" s="48">
        <f t="shared" si="1"/>
        <v>1</v>
      </c>
      <c r="Z55" s="49" t="str">
        <f t="shared" si="30"/>
        <v/>
      </c>
      <c r="AA55" s="48" t="str">
        <f t="shared" si="2"/>
        <v/>
      </c>
      <c r="AB55" s="49" t="str">
        <f t="shared" si="3"/>
        <v/>
      </c>
      <c r="AC55" s="48" t="str">
        <f t="shared" si="4"/>
        <v/>
      </c>
      <c r="AD55" s="49" t="str">
        <f t="shared" si="5"/>
        <v/>
      </c>
      <c r="AE55" s="48" t="str">
        <f t="shared" si="6"/>
        <v/>
      </c>
      <c r="AF55" s="49" t="str">
        <f t="shared" si="7"/>
        <v/>
      </c>
      <c r="AG55" s="48" t="str">
        <f t="shared" si="8"/>
        <v/>
      </c>
      <c r="AI55" s="49" t="str">
        <f t="shared" si="9"/>
        <v/>
      </c>
      <c r="AJ55" s="48" t="str">
        <f t="shared" si="10"/>
        <v/>
      </c>
      <c r="AK55" s="49" t="str">
        <f t="shared" si="11"/>
        <v/>
      </c>
      <c r="AL55" s="48" t="str">
        <f t="shared" si="12"/>
        <v/>
      </c>
      <c r="AM55" s="49" t="str">
        <f t="shared" si="13"/>
        <v/>
      </c>
      <c r="AN55" s="48" t="str">
        <f t="shared" si="14"/>
        <v/>
      </c>
      <c r="AO55" s="49" t="str">
        <f t="shared" si="15"/>
        <v/>
      </c>
      <c r="AP55" s="48" t="str">
        <f t="shared" si="16"/>
        <v/>
      </c>
      <c r="AQ55" s="49" t="str">
        <f t="shared" si="17"/>
        <v/>
      </c>
      <c r="AR55" s="48" t="str">
        <f t="shared" si="18"/>
        <v/>
      </c>
      <c r="AT55" s="48" t="b">
        <f>IF('VERI-GIRISI'!D57&gt;0,IF('VERI-GIRISI'!E57&gt;0,IF('VERI-GIRISI'!F57&gt;0,IF('VERI-GIRISI'!G57&gt;0,IF('VERI-GIRISI'!H57&gt;0,IF('VERI-GIRISI'!I57&gt;0,IF('VERI-GIRISI'!J57&gt;0,IF('VERI-GIRISI'!K57&gt;0,IF('VERI-GIRISI'!L57&gt;0,"TAMAMLANDI","TAMAMLANMADI")))))))))</f>
        <v>0</v>
      </c>
    </row>
    <row r="56" spans="1:46" ht="26" customHeight="1">
      <c r="A56" s="7">
        <v>50</v>
      </c>
      <c r="B56" s="82" t="str">
        <f>IF(AT56="TAMAMLANDI",'VERI-GIRISI'!B58:C58,"")</f>
        <v/>
      </c>
      <c r="C56" s="83"/>
      <c r="D56" s="26" t="str">
        <f t="shared" si="19"/>
        <v/>
      </c>
      <c r="E56" s="51" t="str">
        <f t="shared" si="20"/>
        <v/>
      </c>
      <c r="F56" s="44" t="str">
        <f>IF(AT56="TAMAMLANDI",IF('VERI-GIRISI'!D58=0,"",'VERI-GIRISI'!D58),"")</f>
        <v/>
      </c>
      <c r="G56" s="25" t="str">
        <f t="shared" si="21"/>
        <v/>
      </c>
      <c r="H56" s="42" t="str">
        <f>IF(AT56="TAMAMLANDI",IF('VERI-GIRISI'!E58=0,"",'VERI-GIRISI'!E58),"")</f>
        <v/>
      </c>
      <c r="I56" s="25" t="str">
        <f t="shared" si="22"/>
        <v/>
      </c>
      <c r="J56" s="42" t="str">
        <f>IF(AT56="TAMAMLANDI",IF('VERI-GIRISI'!F58=0,"",'VERI-GIRISI'!F58),"")</f>
        <v/>
      </c>
      <c r="K56" s="25" t="str">
        <f t="shared" si="23"/>
        <v/>
      </c>
      <c r="L56" s="42" t="str">
        <f>IF(AT56="TAMAMLANDI",IF('VERI-GIRISI'!G58=0,"",'VERI-GIRISI'!G58),"")</f>
        <v/>
      </c>
      <c r="M56" s="25" t="str">
        <f t="shared" si="24"/>
        <v/>
      </c>
      <c r="N56" s="44" t="str">
        <f>IF(AT56="TAMAMLANDI",IF('VERI-GIRISI'!H58=0,"",'VERI-GIRISI'!H58),"")</f>
        <v/>
      </c>
      <c r="O56" s="25" t="str">
        <f t="shared" si="25"/>
        <v/>
      </c>
      <c r="P56" s="44" t="str">
        <f>IF(AT56="TAMAMLANDI",IF('VERI-GIRISI'!I58="","",'VERI-GIRISI'!I58),"")</f>
        <v/>
      </c>
      <c r="Q56" s="25" t="str">
        <f t="shared" si="26"/>
        <v/>
      </c>
      <c r="R56" s="42" t="str">
        <f>IF(AT56="TAMAMLANDI",IF('VERI-GIRISI'!J58=0,"",'VERI-GIRISI'!J58),"")</f>
        <v/>
      </c>
      <c r="S56" s="25" t="str">
        <f t="shared" si="27"/>
        <v/>
      </c>
      <c r="T56" s="44" t="str">
        <f>IF(AT56="TAMAMLANDI",IF('VERI-GIRISI'!K58=0,"",'VERI-GIRISI'!K58),"")</f>
        <v/>
      </c>
      <c r="U56" s="25" t="str">
        <f t="shared" si="28"/>
        <v/>
      </c>
      <c r="V56" s="42" t="str">
        <f>IF(AT56="TAMAMLANDI",IF('VERI-GIRISI'!L58=0,"",'VERI-GIRISI'!L58),"")</f>
        <v/>
      </c>
      <c r="W56" s="25" t="str">
        <f t="shared" si="29"/>
        <v/>
      </c>
      <c r="Y56" s="48">
        <f t="shared" si="1"/>
        <v>1</v>
      </c>
      <c r="Z56" s="49" t="str">
        <f t="shared" si="30"/>
        <v/>
      </c>
      <c r="AA56" s="48" t="str">
        <f t="shared" si="2"/>
        <v/>
      </c>
      <c r="AB56" s="49" t="str">
        <f t="shared" si="3"/>
        <v/>
      </c>
      <c r="AC56" s="48" t="str">
        <f t="shared" si="4"/>
        <v/>
      </c>
      <c r="AD56" s="49" t="str">
        <f t="shared" si="5"/>
        <v/>
      </c>
      <c r="AE56" s="48" t="str">
        <f t="shared" si="6"/>
        <v/>
      </c>
      <c r="AF56" s="49" t="str">
        <f t="shared" si="7"/>
        <v/>
      </c>
      <c r="AG56" s="48" t="str">
        <f t="shared" si="8"/>
        <v/>
      </c>
      <c r="AI56" s="49" t="str">
        <f t="shared" si="9"/>
        <v/>
      </c>
      <c r="AJ56" s="48" t="str">
        <f t="shared" si="10"/>
        <v/>
      </c>
      <c r="AK56" s="49" t="str">
        <f t="shared" si="11"/>
        <v/>
      </c>
      <c r="AL56" s="48" t="str">
        <f t="shared" si="12"/>
        <v/>
      </c>
      <c r="AM56" s="49" t="str">
        <f t="shared" si="13"/>
        <v/>
      </c>
      <c r="AN56" s="48" t="str">
        <f t="shared" si="14"/>
        <v/>
      </c>
      <c r="AO56" s="49" t="str">
        <f t="shared" si="15"/>
        <v/>
      </c>
      <c r="AP56" s="48" t="str">
        <f t="shared" si="16"/>
        <v/>
      </c>
      <c r="AQ56" s="49" t="str">
        <f t="shared" si="17"/>
        <v/>
      </c>
      <c r="AR56" s="48" t="str">
        <f t="shared" si="18"/>
        <v/>
      </c>
      <c r="AT56" s="48" t="b">
        <f>IF('VERI-GIRISI'!D58&gt;0,IF('VERI-GIRISI'!E58&gt;0,IF('VERI-GIRISI'!F58&gt;0,IF('VERI-GIRISI'!G58&gt;0,IF('VERI-GIRISI'!H58&gt;0,IF('VERI-GIRISI'!I58&gt;0,IF('VERI-GIRISI'!J58&gt;0,IF('VERI-GIRISI'!K58&gt;0,IF('VERI-GIRISI'!L58&gt;0,"TAMAMLANDI","TAMAMLANMADI")))))))))</f>
        <v>0</v>
      </c>
    </row>
    <row r="57" spans="1:46" ht="31" customHeight="1">
      <c r="A57" s="8"/>
      <c r="B57" s="2"/>
    </row>
    <row r="58" spans="1:46" ht="31" customHeight="1">
      <c r="A58" s="8"/>
      <c r="B58" s="2"/>
    </row>
    <row r="59" spans="1:46" ht="31" customHeight="1">
      <c r="A59" s="8"/>
      <c r="B59" s="2"/>
    </row>
    <row r="60" spans="1:46" ht="31" customHeight="1">
      <c r="A60" s="8"/>
      <c r="B60" s="2"/>
    </row>
    <row r="61" spans="1:46" ht="31" customHeight="1">
      <c r="A61" s="8"/>
      <c r="B61" s="2"/>
    </row>
    <row r="62" spans="1:46" ht="31" customHeight="1">
      <c r="A62" s="8"/>
      <c r="B62" s="2"/>
    </row>
    <row r="63" spans="1:46" ht="31" customHeight="1">
      <c r="A63" s="8"/>
      <c r="B63" s="2"/>
    </row>
    <row r="64" spans="1:46" ht="31" customHeight="1">
      <c r="A64" s="8"/>
      <c r="B64" s="2"/>
    </row>
    <row r="65" spans="1:2" ht="31" customHeight="1">
      <c r="A65" s="8"/>
      <c r="B65" s="2"/>
    </row>
    <row r="66" spans="1:2" ht="31" customHeight="1">
      <c r="A66" s="8"/>
      <c r="B66" s="2"/>
    </row>
    <row r="67" spans="1:2" ht="31" customHeight="1">
      <c r="A67" s="8"/>
      <c r="B67" s="2"/>
    </row>
    <row r="68" spans="1:2" ht="31" customHeight="1">
      <c r="A68" s="8"/>
      <c r="B68" s="2"/>
    </row>
    <row r="69" spans="1:2" ht="31" customHeight="1">
      <c r="A69" s="8"/>
      <c r="B69" s="2"/>
    </row>
    <row r="70" spans="1:2" ht="31" customHeight="1">
      <c r="A70" s="8"/>
      <c r="B70" s="2"/>
    </row>
    <row r="71" spans="1:2" ht="31" customHeight="1">
      <c r="A71" s="8"/>
      <c r="B71" s="2"/>
    </row>
    <row r="72" spans="1:2" ht="31" customHeight="1">
      <c r="A72" s="8"/>
      <c r="B72" s="2"/>
    </row>
    <row r="73" spans="1:2" ht="31" customHeight="1">
      <c r="A73" s="8"/>
      <c r="B73" s="2"/>
    </row>
    <row r="74" spans="1:2" ht="31" customHeight="1">
      <c r="A74" s="8"/>
      <c r="B74" s="2"/>
    </row>
    <row r="75" spans="1:2" ht="31" customHeight="1">
      <c r="A75" s="8"/>
      <c r="B75" s="2"/>
    </row>
    <row r="76" spans="1:2" ht="31" customHeight="1">
      <c r="A76" s="8"/>
      <c r="B76" s="2"/>
    </row>
    <row r="77" spans="1:2" ht="31" customHeight="1">
      <c r="A77" s="8"/>
      <c r="B77" s="2"/>
    </row>
    <row r="78" spans="1:2" ht="31" customHeight="1">
      <c r="A78" s="8"/>
      <c r="B78" s="2"/>
    </row>
    <row r="79" spans="1:2" ht="31" customHeight="1">
      <c r="A79" s="8"/>
      <c r="B79" s="2"/>
    </row>
    <row r="80" spans="1:2" ht="31" customHeight="1">
      <c r="A80" s="8"/>
      <c r="B80" s="2"/>
    </row>
    <row r="81" spans="1:2" ht="31" customHeight="1">
      <c r="A81" s="8"/>
      <c r="B81" s="2"/>
    </row>
    <row r="82" spans="1:2" ht="31" customHeight="1">
      <c r="A82" s="8"/>
      <c r="B82" s="2"/>
    </row>
    <row r="83" spans="1:2" ht="31" customHeight="1">
      <c r="A83" s="8"/>
      <c r="B83" s="2"/>
    </row>
    <row r="84" spans="1:2" ht="31" customHeight="1">
      <c r="A84" s="8"/>
      <c r="B84" s="2"/>
    </row>
    <row r="85" spans="1:2" ht="31" customHeight="1">
      <c r="A85" s="8"/>
      <c r="B85" s="2"/>
    </row>
    <row r="86" spans="1:2" ht="31" customHeight="1">
      <c r="A86" s="9"/>
      <c r="B86" s="3"/>
    </row>
    <row r="87" spans="1:2" ht="31" customHeight="1">
      <c r="A87" s="9"/>
      <c r="B87" s="3"/>
    </row>
    <row r="88" spans="1:2" ht="31" customHeight="1">
      <c r="A88" s="9"/>
      <c r="B88" s="3"/>
    </row>
    <row r="89" spans="1:2" ht="31" customHeight="1">
      <c r="A89" s="9"/>
      <c r="B89" s="3"/>
    </row>
    <row r="90" spans="1:2" ht="31" customHeight="1">
      <c r="A90" s="9"/>
      <c r="B90" s="3"/>
    </row>
    <row r="91" spans="1:2" ht="31" customHeight="1">
      <c r="A91" s="9"/>
      <c r="B91" s="3"/>
    </row>
    <row r="92" spans="1:2" ht="31" customHeight="1">
      <c r="A92" s="9"/>
      <c r="B92" s="3"/>
    </row>
    <row r="93" spans="1:2" ht="31" customHeight="1">
      <c r="A93" s="9"/>
      <c r="B93" s="3"/>
    </row>
    <row r="94" spans="1:2" ht="31" customHeight="1">
      <c r="A94" s="9"/>
      <c r="B94" s="3"/>
    </row>
    <row r="95" spans="1:2" ht="31" customHeight="1">
      <c r="A95" s="9"/>
      <c r="B95" s="3"/>
    </row>
    <row r="96" spans="1:2" ht="31" customHeight="1">
      <c r="A96" s="9"/>
      <c r="B96" s="3"/>
    </row>
    <row r="97" spans="1:2" ht="31" customHeight="1">
      <c r="A97" s="9"/>
      <c r="B97" s="3"/>
    </row>
    <row r="98" spans="1:2" ht="31" customHeight="1">
      <c r="A98" s="9"/>
      <c r="B98" s="3"/>
    </row>
    <row r="99" spans="1:2" ht="31" customHeight="1">
      <c r="A99" s="9"/>
      <c r="B99" s="3"/>
    </row>
    <row r="100" spans="1:2" ht="31" customHeight="1">
      <c r="A100" s="9"/>
      <c r="B100" s="3"/>
    </row>
    <row r="101" spans="1:2" ht="31" customHeight="1">
      <c r="A101" s="9"/>
      <c r="B101" s="3"/>
    </row>
    <row r="102" spans="1:2" ht="31" customHeight="1">
      <c r="A102" s="9"/>
      <c r="B102" s="3"/>
    </row>
    <row r="103" spans="1:2" ht="31" customHeight="1">
      <c r="A103" s="9"/>
      <c r="B103" s="3"/>
    </row>
    <row r="104" spans="1:2" ht="31" customHeight="1">
      <c r="A104" s="9"/>
      <c r="B104" s="3"/>
    </row>
    <row r="105" spans="1:2" ht="31" customHeight="1">
      <c r="A105" s="9"/>
      <c r="B105" s="3"/>
    </row>
    <row r="106" spans="1:2" ht="31" customHeight="1">
      <c r="A106" s="9"/>
      <c r="B106" s="3"/>
    </row>
    <row r="107" spans="1:2" ht="31" customHeight="1">
      <c r="A107" s="9"/>
      <c r="B107" s="3"/>
    </row>
    <row r="108" spans="1:2" ht="31" customHeight="1">
      <c r="A108" s="9"/>
      <c r="B108" s="3"/>
    </row>
    <row r="109" spans="1:2" ht="31" customHeight="1">
      <c r="A109" s="9"/>
      <c r="B109" s="3"/>
    </row>
    <row r="110" spans="1:2" ht="31" customHeight="1">
      <c r="A110" s="9"/>
      <c r="B110" s="3"/>
    </row>
    <row r="111" spans="1:2" ht="31" customHeight="1">
      <c r="A111" s="9"/>
      <c r="B111" s="3"/>
    </row>
    <row r="112" spans="1:2" ht="31" customHeight="1">
      <c r="A112" s="9"/>
      <c r="B112" s="3"/>
    </row>
    <row r="113" spans="1:2" ht="31" customHeight="1">
      <c r="A113" s="9"/>
      <c r="B113" s="3"/>
    </row>
    <row r="114" spans="1:2" ht="31" customHeight="1">
      <c r="A114" s="9"/>
      <c r="B114" s="3"/>
    </row>
    <row r="115" spans="1:2" ht="31" customHeight="1">
      <c r="A115" s="9"/>
      <c r="B115" s="3"/>
    </row>
    <row r="116" spans="1:2" ht="31" customHeight="1">
      <c r="A116" s="9"/>
      <c r="B116" s="3"/>
    </row>
    <row r="117" spans="1:2" ht="31" customHeight="1">
      <c r="A117" s="9"/>
      <c r="B117" s="3"/>
    </row>
    <row r="118" spans="1:2" ht="31" customHeight="1">
      <c r="A118" s="9"/>
      <c r="B118" s="3"/>
    </row>
    <row r="119" spans="1:2" ht="31" customHeight="1">
      <c r="A119" s="9"/>
      <c r="B119" s="3"/>
    </row>
    <row r="120" spans="1:2" ht="31" customHeight="1">
      <c r="A120" s="9"/>
      <c r="B120" s="3"/>
    </row>
    <row r="121" spans="1:2" ht="31" customHeight="1">
      <c r="A121" s="9"/>
      <c r="B121" s="3"/>
    </row>
    <row r="122" spans="1:2" ht="31" customHeight="1">
      <c r="A122" s="9"/>
      <c r="B122" s="3"/>
    </row>
    <row r="123" spans="1:2" ht="31" customHeight="1">
      <c r="A123" s="9"/>
      <c r="B123" s="3"/>
    </row>
    <row r="124" spans="1:2" ht="31" customHeight="1">
      <c r="A124" s="9"/>
      <c r="B124" s="3"/>
    </row>
    <row r="125" spans="1:2" ht="31" customHeight="1">
      <c r="A125" s="9"/>
      <c r="B125" s="3"/>
    </row>
    <row r="126" spans="1:2" ht="31" customHeight="1">
      <c r="A126" s="9"/>
      <c r="B126" s="3"/>
    </row>
    <row r="127" spans="1:2" ht="31" customHeight="1">
      <c r="A127" s="9"/>
      <c r="B127" s="3"/>
    </row>
    <row r="128" spans="1:2" ht="31" customHeight="1">
      <c r="A128" s="9"/>
      <c r="B128" s="3"/>
    </row>
    <row r="129" spans="1:2" ht="31" customHeight="1">
      <c r="A129" s="9"/>
      <c r="B129" s="3"/>
    </row>
    <row r="130" spans="1:2" ht="31" customHeight="1">
      <c r="A130" s="9"/>
      <c r="B130" s="3"/>
    </row>
    <row r="131" spans="1:2" ht="31" customHeight="1">
      <c r="A131" s="9"/>
      <c r="B131" s="3"/>
    </row>
    <row r="132" spans="1:2" ht="31" customHeight="1">
      <c r="A132" s="9"/>
      <c r="B132" s="3"/>
    </row>
    <row r="133" spans="1:2" ht="31" customHeight="1">
      <c r="A133" s="9"/>
      <c r="B133" s="3"/>
    </row>
    <row r="134" spans="1:2" ht="31" customHeight="1">
      <c r="A134" s="9"/>
      <c r="B134" s="3"/>
    </row>
    <row r="135" spans="1:2" ht="31" customHeight="1">
      <c r="A135" s="9"/>
      <c r="B135" s="3"/>
    </row>
    <row r="136" spans="1:2" ht="31" customHeight="1">
      <c r="A136" s="9"/>
      <c r="B136" s="3"/>
    </row>
    <row r="137" spans="1:2" ht="31" customHeight="1">
      <c r="A137" s="9"/>
      <c r="B137" s="3"/>
    </row>
    <row r="138" spans="1:2" ht="31" customHeight="1">
      <c r="A138" s="9"/>
      <c r="B138" s="3"/>
    </row>
    <row r="139" spans="1:2" ht="31" customHeight="1">
      <c r="A139" s="9"/>
      <c r="B139" s="3"/>
    </row>
    <row r="140" spans="1:2" ht="31" customHeight="1">
      <c r="A140" s="9"/>
      <c r="B140" s="3"/>
    </row>
    <row r="141" spans="1:2" ht="31" customHeight="1">
      <c r="A141" s="9"/>
      <c r="B141" s="3"/>
    </row>
    <row r="142" spans="1:2" ht="31" customHeight="1">
      <c r="A142" s="9"/>
      <c r="B142" s="3"/>
    </row>
    <row r="143" spans="1:2" ht="31" customHeight="1">
      <c r="A143" s="9"/>
      <c r="B143" s="3"/>
    </row>
    <row r="144" spans="1:2" ht="31" customHeight="1">
      <c r="A144" s="9"/>
      <c r="B144" s="3"/>
    </row>
    <row r="145" spans="1:2" ht="31" customHeight="1">
      <c r="A145" s="9"/>
      <c r="B145" s="3"/>
    </row>
    <row r="146" spans="1:2" ht="31" customHeight="1">
      <c r="A146" s="9"/>
      <c r="B146" s="3"/>
    </row>
    <row r="147" spans="1:2" ht="31" customHeight="1">
      <c r="A147" s="9"/>
      <c r="B147" s="3"/>
    </row>
    <row r="148" spans="1:2" ht="31" customHeight="1">
      <c r="A148" s="9"/>
      <c r="B148" s="3"/>
    </row>
    <row r="149" spans="1:2" ht="31" customHeight="1">
      <c r="A149" s="9"/>
      <c r="B149" s="3"/>
    </row>
    <row r="150" spans="1:2" ht="31" customHeight="1">
      <c r="A150" s="9"/>
      <c r="B150" s="3"/>
    </row>
    <row r="151" spans="1:2" ht="31" customHeight="1">
      <c r="A151" s="9"/>
      <c r="B151" s="3"/>
    </row>
    <row r="152" spans="1:2" ht="31" customHeight="1">
      <c r="A152" s="9"/>
      <c r="B152" s="3"/>
    </row>
    <row r="153" spans="1:2" ht="31" customHeight="1">
      <c r="A153" s="9"/>
      <c r="B153" s="3"/>
    </row>
    <row r="154" spans="1:2" ht="31" customHeight="1">
      <c r="A154" s="9"/>
      <c r="B154" s="3"/>
    </row>
    <row r="155" spans="1:2" ht="31" customHeight="1">
      <c r="A155" s="9"/>
      <c r="B155" s="3"/>
    </row>
    <row r="156" spans="1:2" ht="31" customHeight="1">
      <c r="A156" s="9"/>
      <c r="B156" s="3"/>
    </row>
    <row r="157" spans="1:2" ht="31" customHeight="1">
      <c r="A157" s="9"/>
      <c r="B157" s="3"/>
    </row>
    <row r="158" spans="1:2" ht="31" customHeight="1">
      <c r="A158" s="9"/>
      <c r="B158" s="3"/>
    </row>
    <row r="159" spans="1:2" ht="31" customHeight="1">
      <c r="A159" s="9"/>
      <c r="B159" s="3"/>
    </row>
    <row r="160" spans="1:2" ht="31" customHeight="1">
      <c r="A160" s="9"/>
      <c r="B160" s="3"/>
    </row>
    <row r="161" spans="1:2" ht="31" customHeight="1">
      <c r="A161" s="9"/>
      <c r="B161" s="3"/>
    </row>
    <row r="162" spans="1:2" ht="31" customHeight="1">
      <c r="A162" s="9"/>
      <c r="B162" s="3"/>
    </row>
    <row r="163" spans="1:2" ht="31" customHeight="1">
      <c r="A163" s="9"/>
      <c r="B163" s="3"/>
    </row>
    <row r="164" spans="1:2" ht="31" customHeight="1">
      <c r="A164" s="9"/>
      <c r="B164" s="3"/>
    </row>
    <row r="165" spans="1:2" ht="31" customHeight="1">
      <c r="A165" s="9"/>
      <c r="B165" s="3"/>
    </row>
    <row r="166" spans="1:2" ht="31" customHeight="1">
      <c r="A166" s="9"/>
      <c r="B166" s="3"/>
    </row>
    <row r="167" spans="1:2" ht="31" customHeight="1">
      <c r="A167" s="9"/>
      <c r="B167" s="3"/>
    </row>
    <row r="168" spans="1:2" ht="31" customHeight="1">
      <c r="A168" s="9"/>
      <c r="B168" s="3"/>
    </row>
    <row r="169" spans="1:2" ht="31" customHeight="1">
      <c r="A169" s="9"/>
      <c r="B169" s="3"/>
    </row>
    <row r="170" spans="1:2" ht="31" customHeight="1">
      <c r="A170" s="9"/>
      <c r="B170" s="3"/>
    </row>
    <row r="171" spans="1:2" ht="31" customHeight="1">
      <c r="A171" s="9"/>
      <c r="B171" s="3"/>
    </row>
    <row r="172" spans="1:2" ht="31" customHeight="1">
      <c r="A172" s="9"/>
      <c r="B172" s="3"/>
    </row>
    <row r="173" spans="1:2" ht="31" customHeight="1">
      <c r="A173" s="9"/>
      <c r="B173" s="3"/>
    </row>
    <row r="174" spans="1:2" ht="31" customHeight="1">
      <c r="A174" s="9"/>
      <c r="B174" s="3"/>
    </row>
    <row r="175" spans="1:2" ht="31" customHeight="1">
      <c r="A175" s="9"/>
      <c r="B175" s="3"/>
    </row>
    <row r="176" spans="1:2" ht="31" customHeight="1">
      <c r="A176" s="9"/>
      <c r="B176" s="3"/>
    </row>
    <row r="177" spans="1:2" ht="31" customHeight="1">
      <c r="A177" s="9"/>
      <c r="B177" s="3"/>
    </row>
    <row r="178" spans="1:2" ht="31" customHeight="1">
      <c r="A178" s="9"/>
      <c r="B178" s="3"/>
    </row>
    <row r="179" spans="1:2" ht="31" customHeight="1">
      <c r="A179" s="9"/>
      <c r="B179" s="3"/>
    </row>
    <row r="180" spans="1:2" ht="31" customHeight="1">
      <c r="A180" s="9"/>
      <c r="B180" s="3"/>
    </row>
    <row r="181" spans="1:2" ht="31" customHeight="1">
      <c r="A181" s="9"/>
      <c r="B181" s="3"/>
    </row>
    <row r="182" spans="1:2" ht="31" customHeight="1">
      <c r="A182" s="9"/>
      <c r="B182" s="3"/>
    </row>
    <row r="183" spans="1:2" ht="31" customHeight="1">
      <c r="A183" s="9"/>
      <c r="B183" s="3"/>
    </row>
    <row r="184" spans="1:2" ht="31" customHeight="1">
      <c r="A184" s="9"/>
      <c r="B184" s="3"/>
    </row>
    <row r="185" spans="1:2" ht="31" customHeight="1">
      <c r="A185" s="9"/>
      <c r="B185" s="3"/>
    </row>
    <row r="186" spans="1:2" ht="31" customHeight="1">
      <c r="A186" s="9"/>
      <c r="B186" s="3"/>
    </row>
    <row r="187" spans="1:2" ht="31" customHeight="1">
      <c r="A187" s="9"/>
      <c r="B187" s="3"/>
    </row>
    <row r="188" spans="1:2" ht="31" customHeight="1">
      <c r="A188" s="9"/>
      <c r="B188" s="3"/>
    </row>
    <row r="189" spans="1:2" ht="31" customHeight="1">
      <c r="A189" s="9"/>
      <c r="B189" s="3"/>
    </row>
    <row r="190" spans="1:2" ht="31" customHeight="1">
      <c r="A190" s="9"/>
      <c r="B190" s="3"/>
    </row>
    <row r="191" spans="1:2" ht="31" customHeight="1">
      <c r="A191" s="9"/>
      <c r="B191" s="3"/>
    </row>
    <row r="192" spans="1:2" ht="31" customHeight="1">
      <c r="A192" s="9"/>
      <c r="B192" s="3"/>
    </row>
    <row r="193" spans="1:2" ht="31" customHeight="1">
      <c r="A193" s="9"/>
      <c r="B193" s="3"/>
    </row>
    <row r="194" spans="1:2" ht="31" customHeight="1">
      <c r="A194" s="9"/>
      <c r="B194" s="3"/>
    </row>
    <row r="195" spans="1:2" ht="31" customHeight="1">
      <c r="A195" s="9"/>
      <c r="B195" s="3"/>
    </row>
    <row r="196" spans="1:2" ht="31" customHeight="1">
      <c r="A196" s="9"/>
      <c r="B196" s="3"/>
    </row>
    <row r="197" spans="1:2" ht="31" customHeight="1">
      <c r="A197" s="9"/>
      <c r="B197" s="3"/>
    </row>
    <row r="198" spans="1:2" ht="31" customHeight="1">
      <c r="A198" s="9"/>
      <c r="B198" s="3"/>
    </row>
    <row r="199" spans="1:2" ht="31" customHeight="1">
      <c r="A199" s="9"/>
      <c r="B199" s="3"/>
    </row>
    <row r="200" spans="1:2" ht="31" customHeight="1">
      <c r="A200" s="9"/>
      <c r="B200" s="3"/>
    </row>
    <row r="201" spans="1:2" ht="31" customHeight="1">
      <c r="A201" s="9"/>
      <c r="B201" s="3"/>
    </row>
    <row r="202" spans="1:2" ht="31" customHeight="1">
      <c r="A202" s="10"/>
      <c r="B202" s="3"/>
    </row>
    <row r="203" spans="1:2" ht="31" customHeight="1">
      <c r="A203" s="10"/>
      <c r="B203" s="3"/>
    </row>
    <row r="204" spans="1:2" ht="31" customHeight="1">
      <c r="A204" s="10"/>
      <c r="B204" s="3"/>
    </row>
  </sheetData>
  <sheetProtection algorithmName="SHA-512" hashValue="tGc/C1ztEnMdp8BQUMncta6hYMDVUhXPKAlFJZ0G7iDGMS6jwrb5nFU+Ti2f5m/3CsfzYdMgE8TfjNlzRnOf7g==" saltValue="ByRx6tTbAr5jV1mVxGuRCw==" spinCount="100000" sheet="1" objects="1" scenarios="1"/>
  <mergeCells count="107">
    <mergeCell ref="A1:W1"/>
    <mergeCell ref="D3:D6"/>
    <mergeCell ref="E3:E6"/>
    <mergeCell ref="F3:G3"/>
    <mergeCell ref="H3:I3"/>
    <mergeCell ref="J3:K3"/>
    <mergeCell ref="L3:M3"/>
    <mergeCell ref="N3:O3"/>
    <mergeCell ref="A3:A6"/>
    <mergeCell ref="R4:S4"/>
    <mergeCell ref="T4:U4"/>
    <mergeCell ref="V4:W4"/>
    <mergeCell ref="F5:G5"/>
    <mergeCell ref="H5:I5"/>
    <mergeCell ref="V2:W2"/>
    <mergeCell ref="A2:B2"/>
    <mergeCell ref="B3:C6"/>
    <mergeCell ref="V3:W3"/>
    <mergeCell ref="V5:W5"/>
    <mergeCell ref="B7:C7"/>
    <mergeCell ref="B8:C8"/>
    <mergeCell ref="P3:Q3"/>
    <mergeCell ref="D2:H2"/>
    <mergeCell ref="I2:J2"/>
    <mergeCell ref="K2:P2"/>
    <mergeCell ref="S2:U2"/>
    <mergeCell ref="J5:K5"/>
    <mergeCell ref="T3:U3"/>
    <mergeCell ref="F4:G4"/>
    <mergeCell ref="T5:U5"/>
    <mergeCell ref="H4:I4"/>
    <mergeCell ref="J4:K4"/>
    <mergeCell ref="L4:M4"/>
    <mergeCell ref="N4:O4"/>
    <mergeCell ref="P4:Q4"/>
    <mergeCell ref="N5:O5"/>
    <mergeCell ref="P5:Q5"/>
    <mergeCell ref="R5:S5"/>
    <mergeCell ref="L5:M5"/>
    <mergeCell ref="R3:S3"/>
    <mergeCell ref="Q2:R2"/>
    <mergeCell ref="B9:C9"/>
    <mergeCell ref="B23:C23"/>
    <mergeCell ref="B12:C12"/>
    <mergeCell ref="B13:C13"/>
    <mergeCell ref="B14:C14"/>
    <mergeCell ref="B15:C15"/>
    <mergeCell ref="B16:C16"/>
    <mergeCell ref="B17:C17"/>
    <mergeCell ref="B18:C18"/>
    <mergeCell ref="B19:C19"/>
    <mergeCell ref="B20:C20"/>
    <mergeCell ref="B21:C21"/>
    <mergeCell ref="B22:C22"/>
    <mergeCell ref="B11:C11"/>
    <mergeCell ref="B10:C10"/>
    <mergeCell ref="B44:C44"/>
    <mergeCell ref="B45:C45"/>
    <mergeCell ref="B46:C46"/>
    <mergeCell ref="B35:C35"/>
    <mergeCell ref="B24:C24"/>
    <mergeCell ref="B25:C25"/>
    <mergeCell ref="B26:C26"/>
    <mergeCell ref="B27:C27"/>
    <mergeCell ref="B28:C28"/>
    <mergeCell ref="B29:C29"/>
    <mergeCell ref="B30:C30"/>
    <mergeCell ref="B31:C31"/>
    <mergeCell ref="B32:C32"/>
    <mergeCell ref="B33:C33"/>
    <mergeCell ref="B34:C34"/>
    <mergeCell ref="Z6:AA6"/>
    <mergeCell ref="Z5:AA5"/>
    <mergeCell ref="AB5:AC5"/>
    <mergeCell ref="AB6:AC6"/>
    <mergeCell ref="AD5:AE5"/>
    <mergeCell ref="AD6:AE6"/>
    <mergeCell ref="B54:C54"/>
    <mergeCell ref="B55:C55"/>
    <mergeCell ref="B56:C56"/>
    <mergeCell ref="B48:C48"/>
    <mergeCell ref="B49:C49"/>
    <mergeCell ref="B50:C50"/>
    <mergeCell ref="B51:C51"/>
    <mergeCell ref="B52:C52"/>
    <mergeCell ref="B53:C53"/>
    <mergeCell ref="B47:C47"/>
    <mergeCell ref="B36:C36"/>
    <mergeCell ref="B37:C37"/>
    <mergeCell ref="B38:C38"/>
    <mergeCell ref="B39:C39"/>
    <mergeCell ref="B40:C40"/>
    <mergeCell ref="B41:C41"/>
    <mergeCell ref="B42:C42"/>
    <mergeCell ref="B43:C43"/>
    <mergeCell ref="AM5:AN5"/>
    <mergeCell ref="AM6:AN6"/>
    <mergeCell ref="AO5:AP5"/>
    <mergeCell ref="AO6:AP6"/>
    <mergeCell ref="AQ5:AR5"/>
    <mergeCell ref="AQ6:AR6"/>
    <mergeCell ref="AF5:AG5"/>
    <mergeCell ref="AF6:AG6"/>
    <mergeCell ref="AI5:AJ5"/>
    <mergeCell ref="AI6:AJ6"/>
    <mergeCell ref="AK5:AL5"/>
    <mergeCell ref="AK6:AL6"/>
  </mergeCells>
  <phoneticPr fontId="20" type="noConversion"/>
  <conditionalFormatting sqref="D7:D56">
    <cfRule type="cellIs" dxfId="0" priority="12" operator="between">
      <formula>1</formula>
      <formula>4</formula>
    </cfRule>
  </conditionalFormatting>
  <conditionalFormatting sqref="G7:G56">
    <cfRule type="colorScale" priority="9">
      <colorScale>
        <cfvo type="percent" val="1"/>
        <cfvo type="percent" val="100"/>
        <color theme="9" tint="0.79998168889431442"/>
        <color theme="9" tint="-0.249977111117893"/>
      </colorScale>
    </cfRule>
  </conditionalFormatting>
  <conditionalFormatting sqref="I7:I56">
    <cfRule type="colorScale" priority="8">
      <colorScale>
        <cfvo type="percent" val="1"/>
        <cfvo type="percent" val="100"/>
        <color theme="9" tint="0.79998168889431442"/>
        <color theme="9" tint="-0.499984740745262"/>
      </colorScale>
    </cfRule>
  </conditionalFormatting>
  <conditionalFormatting sqref="K7:K56">
    <cfRule type="colorScale" priority="7">
      <colorScale>
        <cfvo type="percent" val="1"/>
        <cfvo type="percent" val="100"/>
        <color theme="9" tint="0.79998168889431442"/>
        <color theme="9" tint="-0.499984740745262"/>
      </colorScale>
    </cfRule>
  </conditionalFormatting>
  <conditionalFormatting sqref="M7:M56">
    <cfRule type="colorScale" priority="6">
      <colorScale>
        <cfvo type="percent" val="1"/>
        <cfvo type="percent" val="100"/>
        <color theme="9" tint="0.79998168889431442"/>
        <color theme="9" tint="-0.499984740745262"/>
      </colorScale>
    </cfRule>
  </conditionalFormatting>
  <conditionalFormatting sqref="O7:O56">
    <cfRule type="colorScale" priority="5">
      <colorScale>
        <cfvo type="percent" val="1"/>
        <cfvo type="percent" val="100"/>
        <color theme="9" tint="0.79998168889431442"/>
        <color theme="9" tint="-0.499984740745262"/>
      </colorScale>
    </cfRule>
  </conditionalFormatting>
  <conditionalFormatting sqref="Q7:Q56">
    <cfRule type="colorScale" priority="4">
      <colorScale>
        <cfvo type="percent" val="1"/>
        <cfvo type="percent" val="100"/>
        <color theme="9" tint="0.79998168889431442"/>
        <color theme="9" tint="-0.499984740745262"/>
      </colorScale>
    </cfRule>
  </conditionalFormatting>
  <conditionalFormatting sqref="S7:S56">
    <cfRule type="colorScale" priority="3">
      <colorScale>
        <cfvo type="percent" val="1"/>
        <cfvo type="percent" val="100"/>
        <color theme="9" tint="0.79998168889431442"/>
        <color theme="9" tint="-0.499984740745262"/>
      </colorScale>
    </cfRule>
  </conditionalFormatting>
  <conditionalFormatting sqref="U7:U56">
    <cfRule type="colorScale" priority="2">
      <colorScale>
        <cfvo type="percent" val="1"/>
        <cfvo type="percent" val="100"/>
        <color theme="9" tint="0.79998168889431442"/>
        <color theme="9" tint="-0.499984740745262"/>
      </colorScale>
    </cfRule>
  </conditionalFormatting>
  <conditionalFormatting sqref="W7:W56">
    <cfRule type="colorScale" priority="1">
      <colorScale>
        <cfvo type="percent" val="1"/>
        <cfvo type="percent" val="100"/>
        <color theme="9" tint="0.79998168889431442"/>
        <color theme="9" tint="-0.499984740745262"/>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VERI-GIRISI</vt:lpstr>
      <vt:lpstr>OTOMATIK-HESAPLAMA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ÖZDEN</cp:lastModifiedBy>
  <dcterms:created xsi:type="dcterms:W3CDTF">2023-11-04T15:24:15Z</dcterms:created>
  <dcterms:modified xsi:type="dcterms:W3CDTF">2025-10-03T07:53:01Z</dcterms:modified>
</cp:coreProperties>
</file>